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大和市バドミントン協会ＨＰ\掲載用2025\"/>
    </mc:Choice>
  </mc:AlternateContent>
  <xr:revisionPtr revIDLastSave="0" documentId="8_{99280271-65AC-4F16-995D-7C756213A376}" xr6:coauthVersionLast="47" xr6:coauthVersionMax="47" xr10:uidLastSave="{00000000-0000-0000-0000-000000000000}"/>
  <bookViews>
    <workbookView xWindow="-108" yWindow="-108" windowWidth="23256" windowHeight="12456" xr2:uid="{3321964F-6B62-47DD-AA16-D4F7A8A49D06}"/>
  </bookViews>
  <sheets>
    <sheet name="シングルス" sheetId="1" r:id="rId1"/>
  </sheets>
  <definedNames>
    <definedName name="_xlnm.Print_Area" localSheetId="0">シングルス!$C$12:$O$16</definedName>
    <definedName name="_xlnm.Print_Titles" localSheetId="0">シングルス!$1:$10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1" i="1" l="1"/>
  <c r="AA31" i="1"/>
  <c r="Z31" i="1"/>
  <c r="Y31" i="1"/>
  <c r="X31" i="1"/>
  <c r="W31" i="1"/>
  <c r="V31" i="1"/>
  <c r="U31" i="1"/>
  <c r="T31" i="1"/>
  <c r="S31" i="1"/>
  <c r="R31" i="1"/>
  <c r="O31" i="1"/>
  <c r="M31" i="1"/>
  <c r="B31" i="1"/>
  <c r="AB30" i="1"/>
  <c r="AA30" i="1"/>
  <c r="Z30" i="1"/>
  <c r="Y30" i="1"/>
  <c r="X30" i="1"/>
  <c r="W30" i="1"/>
  <c r="V30" i="1"/>
  <c r="U30" i="1"/>
  <c r="T30" i="1"/>
  <c r="S30" i="1"/>
  <c r="R30" i="1"/>
  <c r="O30" i="1"/>
  <c r="M30" i="1"/>
  <c r="B30" i="1"/>
  <c r="AB29" i="1"/>
  <c r="AA29" i="1"/>
  <c r="Z29" i="1"/>
  <c r="Y29" i="1"/>
  <c r="X29" i="1"/>
  <c r="W29" i="1"/>
  <c r="V29" i="1"/>
  <c r="U29" i="1"/>
  <c r="T29" i="1"/>
  <c r="S29" i="1"/>
  <c r="R29" i="1"/>
  <c r="O29" i="1"/>
  <c r="M29" i="1"/>
  <c r="B29" i="1"/>
  <c r="AB28" i="1"/>
  <c r="AA28" i="1" s="1"/>
  <c r="Z28" i="1"/>
  <c r="Y28" i="1"/>
  <c r="X28" i="1"/>
  <c r="W28" i="1"/>
  <c r="V28" i="1"/>
  <c r="U28" i="1"/>
  <c r="T28" i="1"/>
  <c r="S28" i="1"/>
  <c r="R28" i="1"/>
  <c r="O28" i="1"/>
  <c r="M28" i="1"/>
  <c r="B28" i="1"/>
  <c r="AB27" i="1"/>
  <c r="AA27" i="1"/>
  <c r="Z27" i="1"/>
  <c r="Y27" i="1"/>
  <c r="X27" i="1"/>
  <c r="W27" i="1"/>
  <c r="V27" i="1"/>
  <c r="U27" i="1"/>
  <c r="T27" i="1"/>
  <c r="S27" i="1"/>
  <c r="R27" i="1"/>
  <c r="O27" i="1"/>
  <c r="M27" i="1"/>
  <c r="B27" i="1"/>
  <c r="AB26" i="1"/>
  <c r="AA26" i="1" s="1"/>
  <c r="Z26" i="1"/>
  <c r="Y26" i="1"/>
  <c r="X26" i="1"/>
  <c r="W26" i="1"/>
  <c r="V26" i="1"/>
  <c r="U26" i="1"/>
  <c r="T26" i="1"/>
  <c r="S26" i="1"/>
  <c r="R26" i="1"/>
  <c r="O26" i="1"/>
  <c r="M26" i="1"/>
  <c r="B26" i="1"/>
  <c r="AB25" i="1"/>
  <c r="AA25" i="1" s="1"/>
  <c r="Z25" i="1"/>
  <c r="Y25" i="1"/>
  <c r="X25" i="1"/>
  <c r="W25" i="1"/>
  <c r="V25" i="1"/>
  <c r="U25" i="1"/>
  <c r="T25" i="1"/>
  <c r="S25" i="1"/>
  <c r="R25" i="1"/>
  <c r="O25" i="1"/>
  <c r="M25" i="1"/>
  <c r="B25" i="1"/>
  <c r="AB24" i="1"/>
  <c r="AA24" i="1" s="1"/>
  <c r="Z24" i="1"/>
  <c r="Y24" i="1"/>
  <c r="X24" i="1"/>
  <c r="W24" i="1"/>
  <c r="V24" i="1"/>
  <c r="U24" i="1"/>
  <c r="T24" i="1"/>
  <c r="S24" i="1"/>
  <c r="R24" i="1"/>
  <c r="O24" i="1"/>
  <c r="M24" i="1"/>
  <c r="B24" i="1"/>
  <c r="AB23" i="1"/>
  <c r="AA23" i="1"/>
  <c r="Z23" i="1"/>
  <c r="Y23" i="1"/>
  <c r="X23" i="1"/>
  <c r="W23" i="1"/>
  <c r="V23" i="1"/>
  <c r="U23" i="1"/>
  <c r="T23" i="1"/>
  <c r="S23" i="1"/>
  <c r="R23" i="1"/>
  <c r="O23" i="1"/>
  <c r="M23" i="1"/>
  <c r="B23" i="1"/>
  <c r="AB22" i="1"/>
  <c r="AA22" i="1" s="1"/>
  <c r="Z22" i="1"/>
  <c r="Y22" i="1"/>
  <c r="X22" i="1"/>
  <c r="W22" i="1"/>
  <c r="V22" i="1"/>
  <c r="U22" i="1"/>
  <c r="T22" i="1"/>
  <c r="S22" i="1"/>
  <c r="R22" i="1"/>
  <c r="O22" i="1"/>
  <c r="M22" i="1"/>
  <c r="B22" i="1"/>
  <c r="AB21" i="1"/>
  <c r="AA21" i="1" s="1"/>
  <c r="Z21" i="1"/>
  <c r="Y21" i="1"/>
  <c r="X21" i="1"/>
  <c r="W21" i="1"/>
  <c r="V21" i="1"/>
  <c r="U21" i="1"/>
  <c r="T21" i="1"/>
  <c r="S21" i="1"/>
  <c r="R21" i="1"/>
  <c r="O21" i="1"/>
  <c r="M21" i="1"/>
  <c r="B21" i="1"/>
  <c r="AB20" i="1"/>
  <c r="AA20" i="1" s="1"/>
  <c r="Z20" i="1"/>
  <c r="Y20" i="1"/>
  <c r="X20" i="1"/>
  <c r="W20" i="1"/>
  <c r="V20" i="1"/>
  <c r="U20" i="1"/>
  <c r="T20" i="1"/>
  <c r="S20" i="1"/>
  <c r="R20" i="1"/>
  <c r="O20" i="1"/>
  <c r="M20" i="1"/>
  <c r="B20" i="1"/>
  <c r="AB19" i="1"/>
  <c r="AA19" i="1"/>
  <c r="Z19" i="1"/>
  <c r="Y19" i="1"/>
  <c r="X19" i="1"/>
  <c r="W19" i="1"/>
  <c r="V19" i="1"/>
  <c r="U19" i="1"/>
  <c r="T19" i="1"/>
  <c r="S19" i="1"/>
  <c r="R19" i="1"/>
  <c r="O19" i="1"/>
  <c r="M19" i="1"/>
  <c r="B19" i="1"/>
  <c r="AB18" i="1"/>
  <c r="AA18" i="1" s="1"/>
  <c r="Z18" i="1"/>
  <c r="Y18" i="1"/>
  <c r="X18" i="1"/>
  <c r="W18" i="1"/>
  <c r="V18" i="1"/>
  <c r="U18" i="1"/>
  <c r="T18" i="1"/>
  <c r="S18" i="1"/>
  <c r="R18" i="1"/>
  <c r="O18" i="1"/>
  <c r="M18" i="1"/>
  <c r="B18" i="1"/>
  <c r="AB17" i="1"/>
  <c r="AA17" i="1" s="1"/>
  <c r="Z17" i="1"/>
  <c r="Y17" i="1"/>
  <c r="X17" i="1"/>
  <c r="W17" i="1"/>
  <c r="V17" i="1"/>
  <c r="U17" i="1"/>
  <c r="T17" i="1"/>
  <c r="S17" i="1"/>
  <c r="R17" i="1"/>
  <c r="O17" i="1"/>
  <c r="M17" i="1"/>
  <c r="B17" i="1"/>
  <c r="AB16" i="1"/>
  <c r="AA16" i="1" s="1"/>
  <c r="Z16" i="1"/>
  <c r="Y16" i="1"/>
  <c r="X16" i="1"/>
  <c r="W16" i="1"/>
  <c r="V16" i="1"/>
  <c r="U16" i="1"/>
  <c r="T16" i="1"/>
  <c r="S16" i="1"/>
  <c r="R16" i="1"/>
  <c r="O16" i="1"/>
  <c r="M16" i="1"/>
  <c r="B16" i="1"/>
  <c r="AB15" i="1"/>
  <c r="AA15" i="1"/>
  <c r="Z15" i="1"/>
  <c r="Y15" i="1"/>
  <c r="X15" i="1"/>
  <c r="W15" i="1"/>
  <c r="V15" i="1"/>
  <c r="U15" i="1"/>
  <c r="T15" i="1"/>
  <c r="S15" i="1"/>
  <c r="R15" i="1"/>
  <c r="O15" i="1"/>
  <c r="M15" i="1"/>
  <c r="B15" i="1"/>
  <c r="AB14" i="1"/>
  <c r="AA14" i="1" s="1"/>
  <c r="Z14" i="1"/>
  <c r="Y14" i="1"/>
  <c r="X14" i="1"/>
  <c r="W14" i="1"/>
  <c r="V14" i="1"/>
  <c r="U14" i="1"/>
  <c r="T14" i="1"/>
  <c r="S14" i="1"/>
  <c r="R14" i="1"/>
  <c r="O14" i="1"/>
  <c r="M14" i="1"/>
  <c r="B14" i="1"/>
  <c r="AB13" i="1"/>
  <c r="AA13" i="1" s="1"/>
  <c r="Z13" i="1"/>
  <c r="Y13" i="1"/>
  <c r="X13" i="1"/>
  <c r="W13" i="1"/>
  <c r="V13" i="1"/>
  <c r="U13" i="1"/>
  <c r="T13" i="1"/>
  <c r="S13" i="1"/>
  <c r="R13" i="1"/>
  <c r="O13" i="1"/>
  <c r="M13" i="1"/>
  <c r="B13" i="1"/>
  <c r="AB12" i="1"/>
  <c r="AA12" i="1" s="1"/>
  <c r="Z12" i="1"/>
  <c r="Y12" i="1"/>
  <c r="X12" i="1"/>
  <c r="W12" i="1"/>
  <c r="V12" i="1"/>
  <c r="U12" i="1"/>
  <c r="T12" i="1"/>
  <c r="S12" i="1"/>
  <c r="R12" i="1"/>
  <c r="O12" i="1"/>
  <c r="M12" i="1"/>
  <c r="B12" i="1"/>
  <c r="AB11" i="1"/>
  <c r="AA11" i="1"/>
  <c r="S11" i="1"/>
  <c r="W11" i="1" s="1"/>
  <c r="R11" i="1"/>
  <c r="M11" i="1"/>
  <c r="O11" i="1" s="1"/>
  <c r="B11" i="1"/>
  <c r="H9" i="1"/>
  <c r="Z3" i="1"/>
  <c r="Y3" i="1"/>
  <c r="I28" i="1"/>
  <c r="I14" i="1"/>
  <c r="G25" i="1"/>
  <c r="G17" i="1"/>
  <c r="I29" i="1"/>
  <c r="I12" i="1"/>
  <c r="I27" i="1"/>
  <c r="I11" i="1"/>
  <c r="G24" i="1"/>
  <c r="G16" i="1"/>
  <c r="I25" i="1"/>
  <c r="I31" i="1"/>
  <c r="I17" i="1"/>
  <c r="I15" i="1"/>
  <c r="G18" i="1"/>
  <c r="I26" i="1"/>
  <c r="G31" i="1"/>
  <c r="G23" i="1"/>
  <c r="G15" i="1"/>
  <c r="I23" i="1"/>
  <c r="I24" i="1"/>
  <c r="G30" i="1"/>
  <c r="G22" i="1"/>
  <c r="G14" i="1"/>
  <c r="I21" i="1"/>
  <c r="I20" i="1"/>
  <c r="G28" i="1"/>
  <c r="G20" i="1"/>
  <c r="G12" i="1"/>
  <c r="G27" i="1"/>
  <c r="G19" i="1"/>
  <c r="G11" i="1"/>
  <c r="I30" i="1"/>
  <c r="E4" i="1"/>
  <c r="I18" i="1"/>
  <c r="I16" i="1"/>
  <c r="G26" i="1"/>
  <c r="I13" i="1"/>
  <c r="I22" i="1"/>
  <c r="G29" i="1"/>
  <c r="G21" i="1"/>
  <c r="G13" i="1"/>
  <c r="I19" i="1"/>
  <c r="I8" i="1" l="1"/>
  <c r="T11" i="1"/>
  <c r="X11" i="1"/>
  <c r="U11" i="1"/>
  <c r="Y11" i="1"/>
  <c r="V11" i="1"/>
  <c r="Z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yossy</author>
  </authors>
  <commentList>
    <comment ref="E8" authorId="0" shapeId="0" xr:uid="{AF8D7120-AA10-463B-8F8D-717FB43405D6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▼をクリックし、表示されるリストから選択
</t>
        </r>
      </text>
    </comment>
    <comment ref="D11" authorId="0" shapeId="0" xr:uid="{5A0023D2-FCE9-477D-98F5-F23B546A03F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1" authorId="0" shapeId="0" xr:uid="{7EB2DC45-C4B9-415E-A5A5-E6D7A38E6B0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1" authorId="0" shapeId="0" xr:uid="{3BE5DB74-207F-4DC9-919D-1749067022A1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1" authorId="0" shapeId="0" xr:uid="{806FE187-3CE9-48EF-BD42-18E4AC39F9DC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2" authorId="0" shapeId="0" xr:uid="{C12CEF0A-3A33-4B56-AC3B-393722B373A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2" authorId="0" shapeId="0" xr:uid="{75B94C86-6207-4AC9-83ED-22F5F447D5C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2" authorId="0" shapeId="0" xr:uid="{B3A81884-A118-4817-AD73-08F4387EDD21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2" authorId="0" shapeId="0" xr:uid="{ED46ACF7-661A-4697-A163-BA857BC81EE4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3" authorId="0" shapeId="0" xr:uid="{F8AB6FE7-C7F1-4B67-872B-9B94C1B3B39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3" authorId="0" shapeId="0" xr:uid="{40618518-907B-449D-A3C9-3C6470CC3CAB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3" authorId="0" shapeId="0" xr:uid="{2A7D4F81-84A6-4575-963F-6A2AEBC172D8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3" authorId="0" shapeId="0" xr:uid="{B6644815-0CDD-41F2-BC86-260DCA411E8C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4" authorId="0" shapeId="0" xr:uid="{20B16A0E-B9C5-413E-A857-929699C6A63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4" authorId="0" shapeId="0" xr:uid="{ACF649C1-0DC9-43D3-A276-D3A8D3F6CCE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4" authorId="0" shapeId="0" xr:uid="{7282ED47-74E7-4FE5-B820-C639B0A81566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4" authorId="0" shapeId="0" xr:uid="{D6804D1A-4032-42C6-8FF7-5EAD975E19B4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5" authorId="0" shapeId="0" xr:uid="{96A6D1D6-526C-4C5B-8C93-F49FA8273EBB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5" authorId="0" shapeId="0" xr:uid="{60777814-00FA-44FD-8387-E955A35DE36D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5" authorId="0" shapeId="0" xr:uid="{6B5B56F1-3661-4A5B-8B0C-DCCDB7E18397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5" authorId="0" shapeId="0" xr:uid="{D7AD9F26-5833-4324-9F64-F1C99C353302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6" authorId="0" shapeId="0" xr:uid="{AD09E34E-3D6F-4993-961E-3B04D706BDB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6" authorId="0" shapeId="0" xr:uid="{B3A7C8C6-DBD8-46F2-9736-1AF62FCB0DD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6" authorId="0" shapeId="0" xr:uid="{A10AF796-2A93-428B-BC24-066CF9991719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6" authorId="0" shapeId="0" xr:uid="{36D8103B-485F-4B39-8781-A58298559D60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</commentList>
</comments>
</file>

<file path=xl/sharedStrings.xml><?xml version="1.0" encoding="utf-8"?>
<sst xmlns="http://schemas.openxmlformats.org/spreadsheetml/2006/main" count="45" uniqueCount="41">
  <si>
    <t>＜大和市バドミントン協会オープンシングルス大会＞</t>
    <phoneticPr fontId="5"/>
  </si>
  <si>
    <t>学生</t>
    <rPh sb="0" eb="2">
      <t>ガクセイ</t>
    </rPh>
    <phoneticPr fontId="8"/>
  </si>
  <si>
    <t>協会登録者</t>
    <rPh sb="0" eb="2">
      <t>キョウカイ</t>
    </rPh>
    <rPh sb="2" eb="4">
      <t>トウロク</t>
    </rPh>
    <rPh sb="4" eb="5">
      <t>シャ</t>
    </rPh>
    <phoneticPr fontId="8"/>
  </si>
  <si>
    <t>親子</t>
    <rPh sb="0" eb="2">
      <t>オヤコ</t>
    </rPh>
    <phoneticPr fontId="8"/>
  </si>
  <si>
    <t>その他</t>
    <rPh sb="2" eb="3">
      <t>タ</t>
    </rPh>
    <phoneticPr fontId="8"/>
  </si>
  <si>
    <t>苗字と名前の間に全角文字で「空白」を入力してください</t>
    <phoneticPr fontId="5"/>
  </si>
  <si>
    <t>ｼﾆｱ1</t>
    <phoneticPr fontId="8"/>
  </si>
  <si>
    <t>ｼﾆｱ2</t>
  </si>
  <si>
    <t>申込年月日</t>
    <rPh sb="0" eb="2">
      <t>モウシコミ</t>
    </rPh>
    <phoneticPr fontId="8"/>
  </si>
  <si>
    <t>男</t>
    <rPh sb="0" eb="1">
      <t>オトコ</t>
    </rPh>
    <phoneticPr fontId="8"/>
  </si>
  <si>
    <t>子供の学年を入力してください！</t>
    <phoneticPr fontId="5"/>
  </si>
  <si>
    <t>申込責任者</t>
    <rPh sb="0" eb="2">
      <t>モウシコミ</t>
    </rPh>
    <rPh sb="2" eb="5">
      <t>セキニンシャ</t>
    </rPh>
    <phoneticPr fontId="5"/>
  </si>
  <si>
    <t>女</t>
    <rPh sb="0" eb="1">
      <t>オンナ</t>
    </rPh>
    <phoneticPr fontId="8"/>
  </si>
  <si>
    <t>責任者ﾌﾘｶﾞﾅ</t>
    <rPh sb="0" eb="3">
      <t>セキニンシャ</t>
    </rPh>
    <phoneticPr fontId="5"/>
  </si>
  <si>
    <t>所属</t>
    <rPh sb="0" eb="2">
      <t>ショゾク</t>
    </rPh>
    <phoneticPr fontId="5"/>
  </si>
  <si>
    <t>男子S</t>
    <rPh sb="0" eb="2">
      <t>ダンシ</t>
    </rPh>
    <phoneticPr fontId="8"/>
  </si>
  <si>
    <t>1部</t>
    <rPh sb="1" eb="2">
      <t>ブ</t>
    </rPh>
    <phoneticPr fontId="8"/>
  </si>
  <si>
    <t>2部</t>
    <rPh sb="1" eb="2">
      <t>ブ</t>
    </rPh>
    <phoneticPr fontId="8"/>
  </si>
  <si>
    <t>3部</t>
    <rPh sb="1" eb="2">
      <t>ブ</t>
    </rPh>
    <phoneticPr fontId="8"/>
  </si>
  <si>
    <t>メールアドレス</t>
    <phoneticPr fontId="5"/>
  </si>
  <si>
    <t>女子S</t>
    <rPh sb="0" eb="2">
      <t>ジョシ</t>
    </rPh>
    <phoneticPr fontId="8"/>
  </si>
  <si>
    <t>電話番号</t>
    <rPh sb="0" eb="2">
      <t>デンワ</t>
    </rPh>
    <rPh sb="2" eb="4">
      <t>バンゴウ</t>
    </rPh>
    <phoneticPr fontId="5"/>
  </si>
  <si>
    <t>領収書</t>
    <rPh sb="0" eb="3">
      <t>リョウシュウショ</t>
    </rPh>
    <phoneticPr fontId="5"/>
  </si>
  <si>
    <t>不要</t>
  </si>
  <si>
    <t>種目</t>
    <rPh sb="0" eb="2">
      <t>シュモク</t>
    </rPh>
    <phoneticPr fontId="8"/>
  </si>
  <si>
    <t>ランク</t>
    <phoneticPr fontId="8"/>
  </si>
  <si>
    <t>氏　名</t>
    <rPh sb="0" eb="1">
      <t>シ</t>
    </rPh>
    <rPh sb="2" eb="3">
      <t>メイ</t>
    </rPh>
    <phoneticPr fontId="5"/>
  </si>
  <si>
    <t>シメイ　フリガナ</t>
    <phoneticPr fontId="8"/>
  </si>
  <si>
    <t>所　属</t>
    <rPh sb="0" eb="1">
      <t>ショ</t>
    </rPh>
    <rPh sb="2" eb="3">
      <t>ゾク</t>
    </rPh>
    <phoneticPr fontId="5"/>
  </si>
  <si>
    <t>ショゾク　フリガナ</t>
    <phoneticPr fontId="8"/>
  </si>
  <si>
    <t>高校生</t>
    <rPh sb="0" eb="3">
      <t>コウコウセイ</t>
    </rPh>
    <phoneticPr fontId="5"/>
  </si>
  <si>
    <t>協会
登録
者</t>
    <rPh sb="0" eb="2">
      <t>キョウカイ</t>
    </rPh>
    <rPh sb="3" eb="5">
      <t>トウロク</t>
    </rPh>
    <rPh sb="6" eb="7">
      <t>モノ</t>
    </rPh>
    <phoneticPr fontId="5"/>
  </si>
  <si>
    <t>ｼﾆｱ</t>
    <phoneticPr fontId="8"/>
  </si>
  <si>
    <t>区分</t>
    <rPh sb="0" eb="2">
      <t>クブン</t>
    </rPh>
    <phoneticPr fontId="8"/>
  </si>
  <si>
    <t>学年</t>
    <rPh sb="0" eb="2">
      <t>ガクネン</t>
    </rPh>
    <phoneticPr fontId="8"/>
  </si>
  <si>
    <t>参加料</t>
    <rPh sb="0" eb="3">
      <t>サンカリョウ</t>
    </rPh>
    <phoneticPr fontId="5"/>
  </si>
  <si>
    <t>例</t>
    <rPh sb="0" eb="1">
      <t>レイ</t>
    </rPh>
    <phoneticPr fontId="8"/>
  </si>
  <si>
    <t>2部</t>
  </si>
  <si>
    <t>大和　太郎</t>
    <rPh sb="0" eb="2">
      <t>ヤマト</t>
    </rPh>
    <rPh sb="3" eb="5">
      <t>タロウ</t>
    </rPh>
    <phoneticPr fontId="8"/>
  </si>
  <si>
    <t>大和会</t>
    <rPh sb="0" eb="2">
      <t>ヤマト</t>
    </rPh>
    <rPh sb="2" eb="3">
      <t>カイ</t>
    </rPh>
    <phoneticPr fontId="8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</si>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</sst>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参加組数　&quot;General&quot;組&quot;"/>
    <numFmt numFmtId="177" formatCode="&quot;合計金額　&quot;#,##0&quot;円&quot;"/>
    <numFmt numFmtId="178" formatCode="&quot;参加人数　&quot;General&quot;人&quot;"/>
    <numFmt numFmtId="179" formatCode="#,##0_ "/>
    <numFmt numFmtId="180" formatCode="#"/>
  </numFmts>
  <fonts count="22" x14ac:knownFonts="1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16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6"/>
      <name val="HG丸ｺﾞｼｯｸM-PRO"/>
      <family val="3"/>
      <charset val="128"/>
    </font>
    <font>
      <sz val="6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0"/>
      <color theme="10"/>
      <name val="HG丸ｺﾞｼｯｸM-PRO"/>
      <family val="3"/>
      <charset val="128"/>
    </font>
    <font>
      <u/>
      <sz val="10"/>
      <color theme="1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u/>
      <sz val="14"/>
      <color theme="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>
      <alignment vertical="center"/>
    </xf>
    <xf numFmtId="0" fontId="2" fillId="2" borderId="0" xfId="1" applyFont="1" applyFill="1" applyAlignment="1">
      <alignment shrinkToFit="1"/>
    </xf>
    <xf numFmtId="0" fontId="7" fillId="0" borderId="1" xfId="1" applyFont="1" applyBorder="1" applyAlignment="1">
      <alignment horizontal="center" shrinkToFit="1"/>
    </xf>
    <xf numFmtId="0" fontId="10" fillId="0" borderId="0" xfId="1" applyFont="1" applyAlignment="1">
      <alignment shrinkToFit="1"/>
    </xf>
    <xf numFmtId="0" fontId="2" fillId="0" borderId="0" xfId="1" applyFont="1" applyAlignment="1">
      <alignment shrinkToFit="1"/>
    </xf>
    <xf numFmtId="0" fontId="11" fillId="2" borderId="0" xfId="1" applyFont="1" applyFill="1" applyAlignment="1">
      <alignment vertical="center" shrinkToFit="1"/>
    </xf>
    <xf numFmtId="0" fontId="2" fillId="2" borderId="0" xfId="1" applyFont="1" applyFill="1" applyAlignment="1">
      <alignment vertical="center" shrinkToFit="1"/>
    </xf>
    <xf numFmtId="0" fontId="12" fillId="2" borderId="0" xfId="1" applyFont="1" applyFill="1" applyAlignment="1">
      <alignment shrinkToFit="1"/>
    </xf>
    <xf numFmtId="0" fontId="2" fillId="2" borderId="0" xfId="1" applyFont="1" applyFill="1" applyAlignment="1">
      <alignment horizontal="center" shrinkToFit="1"/>
    </xf>
    <xf numFmtId="0" fontId="6" fillId="3" borderId="0" xfId="1" applyFont="1" applyFill="1" applyAlignment="1">
      <alignment horizontal="center" shrinkToFit="1"/>
    </xf>
    <xf numFmtId="0" fontId="12" fillId="2" borderId="0" xfId="1" applyFont="1" applyFill="1" applyAlignment="1">
      <alignment vertical="center" shrinkToFit="1"/>
    </xf>
    <xf numFmtId="0" fontId="9" fillId="0" borderId="1" xfId="1" applyFont="1" applyBorder="1" applyAlignment="1">
      <alignment vertical="top" wrapText="1"/>
    </xf>
    <xf numFmtId="0" fontId="2" fillId="0" borderId="1" xfId="1" applyFont="1" applyBorder="1" applyAlignment="1">
      <alignment shrinkToFit="1"/>
    </xf>
    <xf numFmtId="0" fontId="11" fillId="2" borderId="18" xfId="1" applyFont="1" applyFill="1" applyBorder="1" applyAlignment="1">
      <alignment vertical="center" shrinkToFit="1"/>
    </xf>
    <xf numFmtId="0" fontId="2" fillId="2" borderId="21" xfId="1" applyFont="1" applyFill="1" applyBorder="1" applyAlignment="1">
      <alignment vertical="center" shrinkToFit="1"/>
    </xf>
    <xf numFmtId="0" fontId="11" fillId="2" borderId="24" xfId="1" applyFont="1" applyFill="1" applyBorder="1" applyAlignment="1">
      <alignment vertical="center" shrinkToFit="1"/>
    </xf>
    <xf numFmtId="0" fontId="11" fillId="2" borderId="0" xfId="1" applyFont="1" applyFill="1" applyAlignment="1">
      <alignment shrinkToFit="1"/>
    </xf>
    <xf numFmtId="176" fontId="15" fillId="2" borderId="0" xfId="1" applyNumberFormat="1" applyFont="1" applyFill="1" applyAlignment="1">
      <alignment horizontal="right" shrinkToFit="1"/>
    </xf>
    <xf numFmtId="178" fontId="15" fillId="2" borderId="0" xfId="1" applyNumberFormat="1" applyFont="1" applyFill="1" applyAlignment="1">
      <alignment horizontal="right" shrinkToFit="1"/>
    </xf>
    <xf numFmtId="0" fontId="2" fillId="2" borderId="0" xfId="1" applyFont="1" applyFill="1" applyAlignment="1">
      <alignment horizontal="center" vertical="center" shrinkToFit="1"/>
    </xf>
    <xf numFmtId="0" fontId="2" fillId="2" borderId="30" xfId="1" applyFont="1" applyFill="1" applyBorder="1" applyAlignment="1">
      <alignment horizontal="center" vertical="center" shrinkToFit="1"/>
    </xf>
    <xf numFmtId="0" fontId="2" fillId="2" borderId="31" xfId="1" applyFont="1" applyFill="1" applyBorder="1" applyAlignment="1">
      <alignment horizontal="center" vertical="center" shrinkToFit="1"/>
    </xf>
    <xf numFmtId="0" fontId="17" fillId="2" borderId="32" xfId="1" applyFont="1" applyFill="1" applyBorder="1" applyAlignment="1">
      <alignment horizontal="center" vertical="center" wrapText="1" shrinkToFit="1"/>
    </xf>
    <xf numFmtId="0" fontId="2" fillId="2" borderId="32" xfId="1" applyFont="1" applyFill="1" applyBorder="1" applyAlignment="1">
      <alignment horizontal="center" vertical="center" shrinkToFit="1"/>
    </xf>
    <xf numFmtId="0" fontId="2" fillId="2" borderId="33" xfId="1" applyFont="1" applyFill="1" applyBorder="1" applyAlignment="1">
      <alignment horizontal="center" vertical="center" shrinkToFit="1"/>
    </xf>
    <xf numFmtId="0" fontId="12" fillId="2" borderId="32" xfId="1" applyFont="1" applyFill="1" applyBorder="1" applyAlignment="1">
      <alignment horizontal="center" vertical="center" shrinkToFit="1"/>
    </xf>
    <xf numFmtId="0" fontId="12" fillId="2" borderId="32" xfId="1" applyFont="1" applyFill="1" applyBorder="1" applyAlignment="1">
      <alignment horizontal="center" vertical="center" wrapText="1" shrinkToFit="1"/>
    </xf>
    <xf numFmtId="0" fontId="2" fillId="2" borderId="32" xfId="1" applyFont="1" applyFill="1" applyBorder="1" applyAlignment="1">
      <alignment vertical="center" textRotation="255" shrinkToFit="1"/>
    </xf>
    <xf numFmtId="0" fontId="2" fillId="2" borderId="32" xfId="1" applyFont="1" applyFill="1" applyBorder="1" applyAlignment="1">
      <alignment horizontal="center" vertical="center" wrapText="1" shrinkToFit="1"/>
    </xf>
    <xf numFmtId="0" fontId="2" fillId="2" borderId="33" xfId="1" applyFont="1" applyFill="1" applyBorder="1" applyAlignment="1">
      <alignment horizontal="center" vertical="center" wrapText="1" shrinkToFit="1"/>
    </xf>
    <xf numFmtId="0" fontId="2" fillId="2" borderId="34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shrinkToFit="1"/>
    </xf>
    <xf numFmtId="0" fontId="10" fillId="0" borderId="0" xfId="1" applyFont="1" applyAlignment="1">
      <alignment horizontal="center" vertical="center" shrinkToFit="1"/>
    </xf>
    <xf numFmtId="0" fontId="12" fillId="4" borderId="35" xfId="1" applyFont="1" applyFill="1" applyBorder="1" applyAlignment="1">
      <alignment horizontal="center" vertical="center" shrinkToFit="1"/>
    </xf>
    <xf numFmtId="0" fontId="2" fillId="4" borderId="36" xfId="1" applyFont="1" applyFill="1" applyBorder="1" applyAlignment="1">
      <alignment horizontal="center" vertical="center" shrinkToFit="1"/>
    </xf>
    <xf numFmtId="0" fontId="2" fillId="4" borderId="37" xfId="1" applyFont="1" applyFill="1" applyBorder="1" applyAlignment="1">
      <alignment horizontal="center" vertical="center" shrinkToFit="1"/>
    </xf>
    <xf numFmtId="0" fontId="2" fillId="4" borderId="38" xfId="1" applyFont="1" applyFill="1" applyBorder="1" applyAlignment="1">
      <alignment horizontal="center" vertical="center" shrinkToFit="1"/>
    </xf>
    <xf numFmtId="0" fontId="12" fillId="4" borderId="32" xfId="1" applyFont="1" applyFill="1" applyBorder="1" applyAlignment="1">
      <alignment horizontal="center" vertical="center" shrinkToFit="1"/>
    </xf>
    <xf numFmtId="179" fontId="2" fillId="4" borderId="39" xfId="1" applyNumberFormat="1" applyFont="1" applyFill="1" applyBorder="1" applyAlignment="1">
      <alignment horizontal="center" vertical="center" shrinkToFit="1"/>
    </xf>
    <xf numFmtId="179" fontId="2" fillId="2" borderId="21" xfId="1" applyNumberFormat="1" applyFont="1" applyFill="1" applyBorder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180" fontId="12" fillId="0" borderId="1" xfId="1" applyNumberFormat="1" applyFont="1" applyBorder="1" applyAlignment="1">
      <alignment shrinkToFit="1"/>
    </xf>
    <xf numFmtId="0" fontId="19" fillId="0" borderId="0" xfId="1" applyFont="1" applyAlignment="1">
      <alignment horizontal="left" vertical="center" shrinkToFit="1"/>
    </xf>
    <xf numFmtId="0" fontId="12" fillId="2" borderId="2" xfId="1" applyFont="1" applyFill="1" applyBorder="1" applyAlignment="1">
      <alignment horizontal="center" vertical="center" shrinkToFit="1"/>
    </xf>
    <xf numFmtId="0" fontId="2" fillId="2" borderId="40" xfId="1" applyFont="1" applyFill="1" applyBorder="1" applyAlignment="1">
      <alignment horizontal="center" vertical="center" shrinkToFit="1"/>
    </xf>
    <xf numFmtId="0" fontId="2" fillId="2" borderId="41" xfId="1" applyFont="1" applyFill="1" applyBorder="1" applyAlignment="1" applyProtection="1">
      <alignment horizontal="center" vertical="center" shrinkToFit="1"/>
      <protection locked="0"/>
    </xf>
    <xf numFmtId="0" fontId="12" fillId="2" borderId="41" xfId="1" applyFont="1" applyFill="1" applyBorder="1" applyAlignment="1" applyProtection="1">
      <alignment horizontal="center" vertical="center" shrinkToFit="1"/>
      <protection locked="0"/>
    </xf>
    <xf numFmtId="0" fontId="2" fillId="2" borderId="41" xfId="1" applyFont="1" applyFill="1" applyBorder="1" applyAlignment="1">
      <alignment horizontal="center" vertical="center" shrinkToFit="1"/>
    </xf>
    <xf numFmtId="179" fontId="2" fillId="2" borderId="42" xfId="1" applyNumberFormat="1" applyFont="1" applyFill="1" applyBorder="1" applyAlignment="1">
      <alignment horizontal="center" vertical="center" shrinkToFit="1"/>
    </xf>
    <xf numFmtId="179" fontId="2" fillId="2" borderId="0" xfId="1" applyNumberFormat="1" applyFont="1" applyFill="1" applyAlignment="1">
      <alignment horizontal="center" vertical="center" shrinkToFit="1"/>
    </xf>
    <xf numFmtId="0" fontId="2" fillId="2" borderId="43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 applyProtection="1">
      <alignment horizontal="center" vertical="center" shrinkToFit="1"/>
      <protection locked="0"/>
    </xf>
    <xf numFmtId="0" fontId="12" fillId="2" borderId="1" xfId="1" applyFont="1" applyFill="1" applyBorder="1" applyAlignment="1" applyProtection="1">
      <alignment horizontal="center" vertical="center" shrinkToFit="1"/>
      <protection locked="0"/>
    </xf>
    <xf numFmtId="0" fontId="2" fillId="2" borderId="1" xfId="1" applyFont="1" applyFill="1" applyBorder="1" applyAlignment="1">
      <alignment horizontal="center" vertical="center" shrinkToFit="1"/>
    </xf>
    <xf numFmtId="179" fontId="2" fillId="2" borderId="44" xfId="1" applyNumberFormat="1" applyFont="1" applyFill="1" applyBorder="1" applyAlignment="1">
      <alignment horizontal="center" vertical="center" shrinkToFit="1"/>
    </xf>
    <xf numFmtId="0" fontId="2" fillId="2" borderId="45" xfId="1" applyFont="1" applyFill="1" applyBorder="1" applyAlignment="1">
      <alignment horizontal="center" vertical="center" shrinkToFit="1"/>
    </xf>
    <xf numFmtId="0" fontId="2" fillId="2" borderId="27" xfId="1" applyFont="1" applyFill="1" applyBorder="1" applyAlignment="1" applyProtection="1">
      <alignment horizontal="center" vertical="center" shrinkToFit="1"/>
      <protection locked="0"/>
    </xf>
    <xf numFmtId="0" fontId="12" fillId="2" borderId="27" xfId="1" applyFont="1" applyFill="1" applyBorder="1" applyAlignment="1" applyProtection="1">
      <alignment horizontal="center" vertical="center" shrinkToFit="1"/>
      <protection locked="0"/>
    </xf>
    <xf numFmtId="0" fontId="2" fillId="2" borderId="27" xfId="1" applyFont="1" applyFill="1" applyBorder="1" applyAlignment="1">
      <alignment horizontal="center" vertical="center" shrinkToFit="1"/>
    </xf>
    <xf numFmtId="179" fontId="2" fillId="2" borderId="28" xfId="1" applyNumberFormat="1" applyFont="1" applyFill="1" applyBorder="1" applyAlignment="1">
      <alignment horizontal="center" vertical="center" shrinkToFit="1"/>
    </xf>
    <xf numFmtId="0" fontId="12" fillId="0" borderId="0" xfId="1" applyFont="1" applyAlignment="1">
      <alignment shrinkToFit="1"/>
    </xf>
    <xf numFmtId="0" fontId="4" fillId="2" borderId="0" xfId="1" applyFont="1" applyFill="1" applyAlignment="1">
      <alignment horizontal="left" vertical="top" shrinkToFit="1"/>
    </xf>
    <xf numFmtId="0" fontId="6" fillId="2" borderId="0" xfId="1" applyFont="1" applyFill="1" applyAlignment="1">
      <alignment horizontal="left" shrinkToFit="1"/>
    </xf>
    <xf numFmtId="0" fontId="9" fillId="0" borderId="1" xfId="1" applyFont="1" applyBorder="1" applyAlignment="1">
      <alignment horizontal="left" vertical="top" wrapTex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14" fontId="7" fillId="2" borderId="4" xfId="1" applyNumberFormat="1" applyFont="1" applyFill="1" applyBorder="1" applyAlignment="1" applyProtection="1">
      <alignment horizontal="center" vertical="center" shrinkToFit="1"/>
      <protection locked="0"/>
    </xf>
    <xf numFmtId="14" fontId="7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6" xfId="1" applyFont="1" applyFill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 applyProtection="1">
      <alignment horizontal="center" vertical="center" shrinkToFit="1"/>
      <protection locked="0"/>
    </xf>
    <xf numFmtId="0" fontId="7" fillId="2" borderId="9" xfId="1" applyFont="1" applyFill="1" applyBorder="1" applyAlignment="1" applyProtection="1">
      <alignment horizontal="center" vertical="center" shrinkToFit="1"/>
      <protection locked="0"/>
    </xf>
    <xf numFmtId="0" fontId="7" fillId="2" borderId="10" xfId="1" applyFont="1" applyFill="1" applyBorder="1" applyAlignment="1">
      <alignment horizontal="center" vertical="center" shrinkToFit="1"/>
    </xf>
    <xf numFmtId="0" fontId="7" fillId="2" borderId="11" xfId="1" applyFont="1" applyFill="1" applyBorder="1" applyAlignment="1">
      <alignment horizontal="center" vertical="center" shrinkToFit="1"/>
    </xf>
    <xf numFmtId="0" fontId="11" fillId="2" borderId="12" xfId="1" applyFont="1" applyFill="1" applyBorder="1" applyAlignment="1" applyProtection="1">
      <alignment horizontal="center" vertical="center" shrinkToFit="1"/>
      <protection locked="0"/>
    </xf>
    <xf numFmtId="0" fontId="11" fillId="2" borderId="13" xfId="1" applyFont="1" applyFill="1" applyBorder="1" applyAlignment="1" applyProtection="1">
      <alignment horizontal="center" vertical="center" shrinkToFit="1"/>
      <protection locked="0"/>
    </xf>
    <xf numFmtId="0" fontId="7" fillId="2" borderId="14" xfId="1" applyFont="1" applyFill="1" applyBorder="1" applyAlignment="1">
      <alignment horizontal="center" vertical="center" shrinkToFit="1"/>
    </xf>
    <xf numFmtId="0" fontId="7" fillId="2" borderId="15" xfId="1" applyFont="1" applyFill="1" applyBorder="1" applyAlignment="1">
      <alignment horizontal="center" vertical="center" shrinkToFit="1"/>
    </xf>
    <xf numFmtId="0" fontId="11" fillId="2" borderId="16" xfId="1" applyFont="1" applyFill="1" applyBorder="1" applyAlignment="1" applyProtection="1">
      <alignment horizontal="center" vertical="center" shrinkToFit="1"/>
      <protection locked="0"/>
    </xf>
    <xf numFmtId="0" fontId="11" fillId="2" borderId="17" xfId="1" applyFont="1" applyFill="1" applyBorder="1" applyAlignment="1" applyProtection="1">
      <alignment horizontal="center" vertical="center" shrinkToFit="1"/>
      <protection locked="0"/>
    </xf>
    <xf numFmtId="177" fontId="16" fillId="2" borderId="0" xfId="1" applyNumberFormat="1" applyFont="1" applyFill="1" applyAlignment="1">
      <alignment horizontal="right" vertical="center" shrinkToFit="1"/>
    </xf>
    <xf numFmtId="177" fontId="16" fillId="2" borderId="29" xfId="1" applyNumberFormat="1" applyFont="1" applyFill="1" applyBorder="1" applyAlignment="1">
      <alignment horizontal="right" vertical="center" shrinkToFit="1"/>
    </xf>
    <xf numFmtId="0" fontId="7" fillId="2" borderId="19" xfId="1" applyFont="1" applyFill="1" applyBorder="1" applyAlignment="1">
      <alignment horizontal="center" vertical="center" shrinkToFit="1"/>
    </xf>
    <xf numFmtId="0" fontId="14" fillId="2" borderId="20" xfId="2" applyFont="1" applyFill="1" applyBorder="1" applyAlignment="1" applyProtection="1">
      <alignment horizontal="center" vertical="center" shrinkToFit="1"/>
      <protection locked="0"/>
    </xf>
    <xf numFmtId="0" fontId="14" fillId="2" borderId="0" xfId="2" applyFont="1" applyFill="1" applyBorder="1" applyAlignment="1" applyProtection="1">
      <alignment horizontal="center" vertical="center" shrinkToFit="1"/>
      <protection locked="0"/>
    </xf>
    <xf numFmtId="0" fontId="7" fillId="2" borderId="22" xfId="1" applyFont="1" applyFill="1" applyBorder="1" applyAlignment="1">
      <alignment horizontal="center" vertical="center" shrinkToFit="1"/>
    </xf>
    <xf numFmtId="49" fontId="7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23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25" xfId="1" applyFont="1" applyFill="1" applyBorder="1" applyAlignment="1">
      <alignment horizontal="center" vertical="center" shrinkToFit="1"/>
    </xf>
    <xf numFmtId="0" fontId="7" fillId="2" borderId="26" xfId="1" applyFont="1" applyFill="1" applyBorder="1" applyAlignment="1">
      <alignment horizontal="center" vertical="center" shrinkToFit="1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7" fillId="2" borderId="28" xfId="1" applyFont="1" applyFill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D8120415-195A-44D0-B36F-4A10F00F5765}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96371</xdr:colOff>
      <xdr:row>1</xdr:row>
      <xdr:rowOff>15240</xdr:rowOff>
    </xdr:from>
    <xdr:ext cx="3873649" cy="14500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57C07B-389F-4E57-BE64-020A82E0F769}"/>
            </a:ext>
          </a:extLst>
        </xdr:cNvPr>
        <xdr:cNvSpPr txBox="1"/>
      </xdr:nvSpPr>
      <xdr:spPr>
        <a:xfrm>
          <a:off x="3959711" y="320040"/>
          <a:ext cx="3873649" cy="14500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numCol="1" spcCol="0" rtlCol="0" anchor="ctr">
          <a:noAutofit/>
        </a:bodyPr>
        <a:lstStyle/>
        <a:p>
          <a:pPr lvl="0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＊中高生・大和市バドミントン協会登録者は該当欄で○を選択してください</a:t>
          </a:r>
          <a:b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（大和バド協会の登録は、</a:t>
          </a:r>
          <a:r>
            <a:rPr kumimoji="1" lang="ja-JP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大和バド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協会登録チームへの登録が必要です。）</a:t>
          </a:r>
          <a:b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</a:br>
          <a:endParaRPr kumimoji="1" lang="en-US" altLang="ja-JP" sz="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＊苗字と名前の間には、必ず</a:t>
          </a:r>
          <a:r>
            <a: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全角の「空白」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を入力してください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/>
          <a:endParaRPr kumimoji="1" lang="en-US" altLang="ja-JP" sz="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＊フリガナが、間違っている又は表示されない場合は手入力してください。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/>
          <a:endParaRPr kumimoji="1" lang="en-US" altLang="ja-JP" sz="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/>
          <a:r>
            <a: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＊参加費は、代表者がまとめてお支払い下さい。 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B8DB5-54E0-4194-A7A0-975EEFE0BB13}">
  <sheetPr>
    <pageSetUpPr fitToPage="1"/>
  </sheetPr>
  <dimension ref="A1:AB31"/>
  <sheetViews>
    <sheetView showGridLines="0" showRowColHeaders="0" tabSelected="1" workbookViewId="0">
      <selection activeCell="E2" sqref="E2:F2"/>
    </sheetView>
  </sheetViews>
  <sheetFormatPr defaultColWidth="10.36328125" defaultRowHeight="17.399999999999999" x14ac:dyDescent="0.5"/>
  <cols>
    <col min="1" max="1" width="0.6328125" style="4" customWidth="1"/>
    <col min="2" max="2" width="2.6328125" style="4" hidden="1" customWidth="1"/>
    <col min="3" max="3" width="3.1796875" style="4" bestFit="1" customWidth="1"/>
    <col min="4" max="4" width="8.81640625" style="4" customWidth="1"/>
    <col min="5" max="5" width="5.90625" style="4" customWidth="1"/>
    <col min="6" max="6" width="15.26953125" style="4" customWidth="1"/>
    <col min="7" max="7" width="12.26953125" style="61" customWidth="1"/>
    <col min="8" max="8" width="18" style="4" customWidth="1"/>
    <col min="9" max="9" width="16.26953125" style="61" customWidth="1"/>
    <col min="10" max="10" width="3.1796875" style="4" customWidth="1"/>
    <col min="11" max="11" width="3.54296875" style="4" customWidth="1"/>
    <col min="12" max="12" width="3.26953125" style="4" hidden="1" customWidth="1"/>
    <col min="13" max="14" width="2.90625" style="32" hidden="1" customWidth="1"/>
    <col min="15" max="15" width="6.36328125" style="4" bestFit="1" customWidth="1"/>
    <col min="16" max="16" width="0.7265625" style="4" customWidth="1"/>
    <col min="17" max="17" width="6.26953125" style="4" hidden="1" customWidth="1"/>
    <col min="18" max="18" width="2.90625" style="4" hidden="1" customWidth="1"/>
    <col min="19" max="19" width="5.54296875" style="4" hidden="1" customWidth="1"/>
    <col min="20" max="20" width="9.453125" style="4" hidden="1" customWidth="1"/>
    <col min="21" max="21" width="5.26953125" style="4" hidden="1" customWidth="1"/>
    <col min="22" max="22" width="6.1796875" style="4" hidden="1" customWidth="1"/>
    <col min="23" max="24" width="2.26953125" style="4" hidden="1" customWidth="1"/>
    <col min="25" max="26" width="12.36328125" style="4" hidden="1" customWidth="1"/>
    <col min="27" max="27" width="46" style="3" bestFit="1" customWidth="1"/>
    <col min="28" max="28" width="2.54296875" style="4" hidden="1" customWidth="1"/>
    <col min="29" max="16384" width="10.36328125" style="4"/>
  </cols>
  <sheetData>
    <row r="1" spans="1:28" ht="24" customHeight="1" thickBot="1" x14ac:dyDescent="0.55000000000000004">
      <c r="A1" s="1"/>
      <c r="B1" s="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3"/>
      <c r="M1" s="63"/>
      <c r="N1" s="63"/>
      <c r="O1" s="63"/>
      <c r="P1" s="1"/>
      <c r="Q1" s="1"/>
      <c r="R1" s="2"/>
      <c r="S1" s="2" t="s">
        <v>1</v>
      </c>
      <c r="T1" s="2" t="s">
        <v>2</v>
      </c>
      <c r="U1" s="2" t="s">
        <v>3</v>
      </c>
      <c r="V1" s="2" t="s">
        <v>4</v>
      </c>
      <c r="W1" s="64" t="s">
        <v>5</v>
      </c>
      <c r="X1" s="64"/>
      <c r="Y1" s="2" t="s">
        <v>6</v>
      </c>
      <c r="Z1" s="2" t="s">
        <v>7</v>
      </c>
    </row>
    <row r="2" spans="1:28" ht="20.25" customHeight="1" x14ac:dyDescent="0.5">
      <c r="A2" s="1"/>
      <c r="B2" s="1"/>
      <c r="C2" s="65" t="s">
        <v>8</v>
      </c>
      <c r="D2" s="66"/>
      <c r="E2" s="67"/>
      <c r="F2" s="68"/>
      <c r="G2" s="5"/>
      <c r="H2" s="6"/>
      <c r="I2" s="7"/>
      <c r="J2" s="1"/>
      <c r="K2" s="1"/>
      <c r="L2" s="1"/>
      <c r="M2" s="8"/>
      <c r="N2" s="8"/>
      <c r="P2" s="1"/>
      <c r="Q2" s="1"/>
      <c r="R2" s="2" t="s">
        <v>9</v>
      </c>
      <c r="S2" s="2">
        <v>1000</v>
      </c>
      <c r="T2" s="2">
        <v>1500</v>
      </c>
      <c r="U2" s="2">
        <v>2000</v>
      </c>
      <c r="V2" s="2">
        <v>2000</v>
      </c>
      <c r="W2" s="64" t="s">
        <v>10</v>
      </c>
      <c r="X2" s="64"/>
      <c r="Y2" s="9">
        <v>55</v>
      </c>
      <c r="Z2" s="9">
        <v>65</v>
      </c>
    </row>
    <row r="3" spans="1:28" ht="20.25" customHeight="1" x14ac:dyDescent="0.5">
      <c r="A3" s="1"/>
      <c r="B3" s="1"/>
      <c r="C3" s="69" t="s">
        <v>11</v>
      </c>
      <c r="D3" s="70"/>
      <c r="E3" s="71"/>
      <c r="F3" s="72"/>
      <c r="G3" s="5"/>
      <c r="H3" s="6"/>
      <c r="I3" s="10"/>
      <c r="J3" s="6"/>
      <c r="K3" s="1"/>
      <c r="L3" s="1"/>
      <c r="M3" s="8"/>
      <c r="N3" s="8"/>
      <c r="O3" s="1"/>
      <c r="P3" s="1"/>
      <c r="Q3" s="1"/>
      <c r="R3" s="2" t="s">
        <v>12</v>
      </c>
      <c r="S3" s="2">
        <v>1000</v>
      </c>
      <c r="T3" s="2">
        <v>1100</v>
      </c>
      <c r="U3" s="2"/>
      <c r="V3" s="2">
        <v>1600</v>
      </c>
      <c r="Y3" s="11" t="str">
        <f>Y1&amp;"の部は"&amp;Y$2&amp;"歳以上です！"</f>
        <v>ｼﾆｱ1の部は55歳以上です！</v>
      </c>
      <c r="Z3" s="11" t="str">
        <f>Z1&amp;"の部は"&amp;Z$2&amp;"歳以上です！"</f>
        <v>ｼﾆｱ2の部は65歳以上です！</v>
      </c>
    </row>
    <row r="4" spans="1:28" ht="20.25" customHeight="1" x14ac:dyDescent="0.5">
      <c r="A4" s="1"/>
      <c r="B4" s="1"/>
      <c r="C4" s="73" t="s">
        <v>13</v>
      </c>
      <c r="D4" s="74"/>
      <c r="E4" s="75" t="str">
        <f>PHONETIC(E3)</f>
        <v/>
      </c>
      <c r="F4" s="76"/>
      <c r="G4" s="5"/>
      <c r="H4" s="6"/>
      <c r="I4" s="10"/>
      <c r="J4" s="6"/>
      <c r="K4" s="1"/>
      <c r="L4" s="1"/>
      <c r="M4" s="8"/>
      <c r="N4" s="8"/>
      <c r="O4" s="1"/>
      <c r="P4" s="1"/>
      <c r="Q4" s="1"/>
      <c r="S4" s="12">
        <v>1</v>
      </c>
      <c r="T4" s="12">
        <v>2</v>
      </c>
      <c r="U4" s="12">
        <v>3</v>
      </c>
      <c r="V4" s="12">
        <v>4</v>
      </c>
      <c r="W4" s="12">
        <v>5</v>
      </c>
      <c r="X4" s="12">
        <v>6</v>
      </c>
      <c r="Y4" s="12">
        <v>7</v>
      </c>
      <c r="Z4" s="12">
        <v>8</v>
      </c>
    </row>
    <row r="5" spans="1:28" ht="20.25" customHeight="1" thickBot="1" x14ac:dyDescent="0.55000000000000004">
      <c r="A5" s="1"/>
      <c r="B5" s="1"/>
      <c r="C5" s="77" t="s">
        <v>14</v>
      </c>
      <c r="D5" s="78"/>
      <c r="E5" s="79"/>
      <c r="F5" s="80"/>
      <c r="G5" s="13"/>
      <c r="H5" s="6"/>
      <c r="I5" s="10"/>
      <c r="J5" s="6"/>
      <c r="K5" s="1"/>
      <c r="L5" s="1"/>
      <c r="M5" s="8"/>
      <c r="N5" s="8"/>
      <c r="O5" s="1"/>
      <c r="P5" s="1"/>
      <c r="Q5" s="1"/>
      <c r="S5" s="2" t="s">
        <v>15</v>
      </c>
      <c r="T5" s="2" t="s">
        <v>16</v>
      </c>
      <c r="U5" s="2" t="s">
        <v>17</v>
      </c>
      <c r="V5" s="2" t="s">
        <v>18</v>
      </c>
      <c r="W5" s="2"/>
      <c r="X5" s="2"/>
      <c r="Y5" s="2"/>
      <c r="Z5" s="2"/>
    </row>
    <row r="6" spans="1:28" ht="20.25" customHeight="1" thickBot="1" x14ac:dyDescent="0.55000000000000004">
      <c r="A6" s="1"/>
      <c r="B6" s="1"/>
      <c r="C6" s="77" t="s">
        <v>19</v>
      </c>
      <c r="D6" s="83"/>
      <c r="E6" s="84"/>
      <c r="F6" s="85"/>
      <c r="G6" s="85"/>
      <c r="H6" s="14"/>
      <c r="I6" s="10"/>
      <c r="J6" s="6"/>
      <c r="K6" s="1"/>
      <c r="L6" s="1"/>
      <c r="M6" s="8"/>
      <c r="N6" s="8"/>
      <c r="O6" s="1"/>
      <c r="P6" s="1"/>
      <c r="Q6" s="1"/>
      <c r="S6" s="2" t="s">
        <v>20</v>
      </c>
      <c r="T6" s="2" t="s">
        <v>16</v>
      </c>
      <c r="U6" s="2" t="s">
        <v>17</v>
      </c>
      <c r="V6" s="2" t="s">
        <v>18</v>
      </c>
      <c r="W6" s="2"/>
      <c r="X6" s="2"/>
      <c r="Y6" s="2"/>
      <c r="Z6" s="2"/>
    </row>
    <row r="7" spans="1:28" ht="20.25" customHeight="1" x14ac:dyDescent="0.5">
      <c r="A7" s="1"/>
      <c r="B7" s="1"/>
      <c r="C7" s="69" t="s">
        <v>21</v>
      </c>
      <c r="D7" s="86"/>
      <c r="E7" s="87"/>
      <c r="F7" s="88"/>
      <c r="G7" s="15"/>
      <c r="H7" s="6"/>
      <c r="I7" s="10"/>
      <c r="J7" s="6"/>
      <c r="L7" s="1"/>
      <c r="M7" s="8"/>
      <c r="N7" s="8"/>
      <c r="O7" s="1"/>
      <c r="P7" s="1"/>
      <c r="Q7" s="1"/>
      <c r="S7" s="2"/>
      <c r="T7" s="2"/>
      <c r="U7" s="2"/>
      <c r="V7" s="2"/>
      <c r="W7" s="2"/>
      <c r="X7" s="2"/>
      <c r="Y7" s="2"/>
      <c r="Z7" s="2"/>
    </row>
    <row r="8" spans="1:28" ht="20.25" customHeight="1" thickBot="1" x14ac:dyDescent="0.55000000000000004">
      <c r="A8" s="1"/>
      <c r="B8" s="1"/>
      <c r="C8" s="89" t="s">
        <v>22</v>
      </c>
      <c r="D8" s="90"/>
      <c r="E8" s="91" t="s">
        <v>23</v>
      </c>
      <c r="F8" s="92"/>
      <c r="G8" s="16"/>
      <c r="H8" s="17"/>
      <c r="I8" s="81">
        <f>SUM(O12:O31)</f>
        <v>0</v>
      </c>
      <c r="J8" s="81"/>
      <c r="K8" s="81"/>
      <c r="L8" s="81"/>
      <c r="M8" s="81"/>
      <c r="N8" s="81"/>
      <c r="O8" s="81"/>
      <c r="P8" s="1"/>
      <c r="Q8" s="1"/>
      <c r="S8" s="2"/>
      <c r="T8" s="2"/>
      <c r="U8" s="2"/>
      <c r="V8" s="2"/>
      <c r="W8" s="2"/>
      <c r="X8" s="2"/>
      <c r="Y8" s="2"/>
      <c r="Z8" s="2"/>
    </row>
    <row r="9" spans="1:28" ht="12.75" customHeight="1" thickBot="1" x14ac:dyDescent="0.55000000000000004">
      <c r="A9" s="1"/>
      <c r="B9" s="1"/>
      <c r="C9" s="1"/>
      <c r="D9" s="1"/>
      <c r="E9" s="1"/>
      <c r="F9" s="1"/>
      <c r="G9" s="7"/>
      <c r="H9" s="18">
        <f>COUNTA($F$12:$F$16)</f>
        <v>0</v>
      </c>
      <c r="I9" s="82"/>
      <c r="J9" s="82"/>
      <c r="K9" s="82"/>
      <c r="L9" s="82"/>
      <c r="M9" s="82"/>
      <c r="N9" s="82"/>
      <c r="O9" s="82"/>
      <c r="P9" s="1"/>
      <c r="Q9" s="1"/>
    </row>
    <row r="10" spans="1:28" s="31" customFormat="1" ht="51" customHeight="1" thickBot="1" x14ac:dyDescent="0.55000000000000004">
      <c r="A10" s="19"/>
      <c r="B10" s="20"/>
      <c r="C10" s="21"/>
      <c r="D10" s="22" t="s">
        <v>24</v>
      </c>
      <c r="E10" s="23" t="s">
        <v>25</v>
      </c>
      <c r="F10" s="24" t="s">
        <v>26</v>
      </c>
      <c r="G10" s="25" t="s">
        <v>27</v>
      </c>
      <c r="H10" s="24" t="s">
        <v>28</v>
      </c>
      <c r="I10" s="25" t="s">
        <v>29</v>
      </c>
      <c r="J10" s="26" t="s">
        <v>30</v>
      </c>
      <c r="K10" s="26" t="s">
        <v>31</v>
      </c>
      <c r="L10" s="27" t="s">
        <v>32</v>
      </c>
      <c r="M10" s="28" t="s">
        <v>33</v>
      </c>
      <c r="N10" s="29" t="s">
        <v>34</v>
      </c>
      <c r="O10" s="30" t="s">
        <v>35</v>
      </c>
      <c r="P10" s="1"/>
      <c r="Q10" s="1"/>
      <c r="T10" s="32">
        <v>1</v>
      </c>
      <c r="U10" s="32">
        <v>2</v>
      </c>
      <c r="V10" s="32">
        <v>3</v>
      </c>
      <c r="W10" s="32">
        <v>4</v>
      </c>
      <c r="X10" s="32">
        <v>5</v>
      </c>
      <c r="Y10" s="32">
        <v>6</v>
      </c>
      <c r="Z10" s="32">
        <v>7</v>
      </c>
      <c r="AA10" s="33"/>
    </row>
    <row r="11" spans="1:28" s="32" customFormat="1" ht="25.2" customHeight="1" thickBot="1" x14ac:dyDescent="0.55000000000000004">
      <c r="A11" s="8"/>
      <c r="B11" s="34" t="str">
        <f t="shared" ref="B11" si="0">C11</f>
        <v>例</v>
      </c>
      <c r="C11" s="35" t="s">
        <v>36</v>
      </c>
      <c r="D11" s="36" t="s">
        <v>20</v>
      </c>
      <c r="E11" s="36" t="s">
        <v>37</v>
      </c>
      <c r="F11" s="37" t="s">
        <v>38</v>
      </c>
      <c r="G11" s="38" t="str">
        <f t="shared" ref="G11:G31" si="1">PHONETIC(F11)</f>
        <v>ヤマト　タロウ</v>
      </c>
      <c r="H11" s="37" t="s">
        <v>39</v>
      </c>
      <c r="I11" s="38" t="str">
        <f t="shared" ref="I11:I31" si="2">PHONETIC(H11)</f>
        <v>ヤマトカイ</v>
      </c>
      <c r="J11" s="36"/>
      <c r="K11" s="36" t="s">
        <v>40</v>
      </c>
      <c r="L11" s="36">
        <v>55</v>
      </c>
      <c r="M11" s="36" t="str">
        <f t="shared" ref="M11" si="3">IF(D11="親子D","親",IF(D11="混合D","男",LEFT(D11,1)))</f>
        <v>女</v>
      </c>
      <c r="N11" s="37"/>
      <c r="O11" s="39">
        <f t="shared" ref="O11:O31" si="4">IF($F11="","",IF($D11="親子D",$U$2,INDEX($S$2:$V$3,MATCH(M11,$R$2:$R$3,0),IF($J11&lt;&gt;"",1,IF($K11&lt;&gt;"",2,4)))))</f>
        <v>1100</v>
      </c>
      <c r="P11" s="40"/>
      <c r="Q11" s="1"/>
      <c r="R11" s="41" t="str">
        <f>IFERROR(HLOOKUP(E11,$Y$1:$Z$2,2,0),"")</f>
        <v/>
      </c>
      <c r="S11" s="32">
        <f t="shared" ref="S11:S31" si="5">IF(D11="","",MATCH(D11,$S$1:$S$10,0))</f>
        <v>6</v>
      </c>
      <c r="T11" s="42" t="str">
        <f t="shared" ref="T11:Z26" si="6">IF($D11="","",INDEX($T$1:$Z$9,$S11,T$10))</f>
        <v>1部</v>
      </c>
      <c r="U11" s="42" t="str">
        <f t="shared" si="6"/>
        <v>2部</v>
      </c>
      <c r="V11" s="42" t="str">
        <f t="shared" si="6"/>
        <v>3部</v>
      </c>
      <c r="W11" s="42">
        <f t="shared" si="6"/>
        <v>0</v>
      </c>
      <c r="X11" s="42">
        <f t="shared" si="6"/>
        <v>0</v>
      </c>
      <c r="Y11" s="42">
        <f t="shared" si="6"/>
        <v>0</v>
      </c>
      <c r="Z11" s="42">
        <f t="shared" si="6"/>
        <v>0</v>
      </c>
      <c r="AA11" s="43" t="str">
        <f t="shared" ref="AA11:AA31" si="7">IF(COUNTA(F11:F11)&lt;&gt;COUNTIF(AB11:AB11,"&gt;0"),$W$1,"")</f>
        <v/>
      </c>
      <c r="AB11" s="32">
        <f t="shared" ref="AB11:AB31" si="8">IFERROR(SEARCH("　",$F11,1),0)</f>
        <v>3</v>
      </c>
    </row>
    <row r="12" spans="1:28" s="8" customFormat="1" ht="25.2" customHeight="1" thickBot="1" x14ac:dyDescent="0.55000000000000004">
      <c r="B12" s="44">
        <f>C12</f>
        <v>1</v>
      </c>
      <c r="C12" s="45">
        <v>1</v>
      </c>
      <c r="D12" s="46"/>
      <c r="E12" s="46"/>
      <c r="F12" s="46"/>
      <c r="G12" s="47" t="str">
        <f t="shared" si="1"/>
        <v/>
      </c>
      <c r="H12" s="46"/>
      <c r="I12" s="47" t="str">
        <f t="shared" si="2"/>
        <v/>
      </c>
      <c r="J12" s="46"/>
      <c r="K12" s="46"/>
      <c r="L12" s="46"/>
      <c r="M12" s="48" t="str">
        <f>IF(D12="親子D","親",IF(D12="混合D","男",LEFT(D12,1)))</f>
        <v/>
      </c>
      <c r="N12" s="48"/>
      <c r="O12" s="49" t="str">
        <f t="shared" si="4"/>
        <v/>
      </c>
      <c r="P12" s="50"/>
      <c r="Q12" s="1"/>
      <c r="R12" s="41" t="str">
        <f t="shared" ref="R12:R31" si="9">IFERROR(HLOOKUP(E12,$Y$1:$Z$2,2,0),"")</f>
        <v/>
      </c>
      <c r="S12" s="32" t="str">
        <f t="shared" si="5"/>
        <v/>
      </c>
      <c r="T12" s="42" t="str">
        <f t="shared" si="6"/>
        <v/>
      </c>
      <c r="U12" s="42" t="str">
        <f t="shared" si="6"/>
        <v/>
      </c>
      <c r="V12" s="42" t="str">
        <f t="shared" si="6"/>
        <v/>
      </c>
      <c r="W12" s="42" t="str">
        <f t="shared" si="6"/>
        <v/>
      </c>
      <c r="X12" s="42" t="str">
        <f t="shared" si="6"/>
        <v/>
      </c>
      <c r="Y12" s="42" t="str">
        <f t="shared" si="6"/>
        <v/>
      </c>
      <c r="Z12" s="42" t="str">
        <f t="shared" si="6"/>
        <v/>
      </c>
      <c r="AA12" s="43" t="str">
        <f t="shared" si="7"/>
        <v/>
      </c>
      <c r="AB12" s="8">
        <f>IFERROR(SEARCH("　",$F12,1),0)</f>
        <v>0</v>
      </c>
    </row>
    <row r="13" spans="1:28" s="8" customFormat="1" ht="25.2" customHeight="1" thickBot="1" x14ac:dyDescent="0.55000000000000004">
      <c r="B13" s="44">
        <f t="shared" ref="B13:B31" si="10">C13</f>
        <v>2</v>
      </c>
      <c r="C13" s="51">
        <v>2</v>
      </c>
      <c r="D13" s="52"/>
      <c r="E13" s="52"/>
      <c r="F13" s="52"/>
      <c r="G13" s="53" t="str">
        <f t="shared" si="1"/>
        <v/>
      </c>
      <c r="H13" s="52"/>
      <c r="I13" s="53" t="str">
        <f t="shared" si="2"/>
        <v/>
      </c>
      <c r="J13" s="52"/>
      <c r="K13" s="52"/>
      <c r="L13" s="52"/>
      <c r="M13" s="54" t="str">
        <f t="shared" ref="M13:M31" si="11">IF(D13="親子D","親",IF(D13="混合D","男",LEFT(D13,1)))</f>
        <v/>
      </c>
      <c r="N13" s="54"/>
      <c r="O13" s="55" t="str">
        <f t="shared" si="4"/>
        <v/>
      </c>
      <c r="P13" s="50"/>
      <c r="Q13" s="1"/>
      <c r="R13" s="41" t="str">
        <f t="shared" si="9"/>
        <v/>
      </c>
      <c r="S13" s="32" t="str">
        <f t="shared" si="5"/>
        <v/>
      </c>
      <c r="T13" s="42" t="str">
        <f t="shared" si="6"/>
        <v/>
      </c>
      <c r="U13" s="42" t="str">
        <f t="shared" si="6"/>
        <v/>
      </c>
      <c r="V13" s="42" t="str">
        <f t="shared" si="6"/>
        <v/>
      </c>
      <c r="W13" s="42" t="str">
        <f t="shared" si="6"/>
        <v/>
      </c>
      <c r="X13" s="42" t="str">
        <f t="shared" si="6"/>
        <v/>
      </c>
      <c r="Y13" s="42" t="str">
        <f t="shared" si="6"/>
        <v/>
      </c>
      <c r="Z13" s="42" t="str">
        <f t="shared" si="6"/>
        <v/>
      </c>
      <c r="AA13" s="43" t="str">
        <f t="shared" si="7"/>
        <v/>
      </c>
      <c r="AB13" s="8">
        <f t="shared" si="8"/>
        <v>0</v>
      </c>
    </row>
    <row r="14" spans="1:28" s="8" customFormat="1" ht="25.2" customHeight="1" thickBot="1" x14ac:dyDescent="0.55000000000000004">
      <c r="B14" s="44">
        <f t="shared" si="10"/>
        <v>3</v>
      </c>
      <c r="C14" s="51">
        <v>3</v>
      </c>
      <c r="D14" s="52"/>
      <c r="E14" s="52"/>
      <c r="F14" s="52"/>
      <c r="G14" s="53" t="str">
        <f t="shared" si="1"/>
        <v/>
      </c>
      <c r="H14" s="52"/>
      <c r="I14" s="53" t="str">
        <f t="shared" si="2"/>
        <v/>
      </c>
      <c r="J14" s="52"/>
      <c r="K14" s="52"/>
      <c r="L14" s="52"/>
      <c r="M14" s="54" t="str">
        <f t="shared" si="11"/>
        <v/>
      </c>
      <c r="N14" s="54"/>
      <c r="O14" s="55" t="str">
        <f t="shared" si="4"/>
        <v/>
      </c>
      <c r="P14" s="50"/>
      <c r="Q14" s="1"/>
      <c r="R14" s="41" t="str">
        <f t="shared" si="9"/>
        <v/>
      </c>
      <c r="S14" s="32" t="str">
        <f t="shared" si="5"/>
        <v/>
      </c>
      <c r="T14" s="42" t="str">
        <f t="shared" si="6"/>
        <v/>
      </c>
      <c r="U14" s="42" t="str">
        <f t="shared" si="6"/>
        <v/>
      </c>
      <c r="V14" s="42" t="str">
        <f t="shared" si="6"/>
        <v/>
      </c>
      <c r="W14" s="42" t="str">
        <f t="shared" si="6"/>
        <v/>
      </c>
      <c r="X14" s="42" t="str">
        <f t="shared" si="6"/>
        <v/>
      </c>
      <c r="Y14" s="42" t="str">
        <f t="shared" si="6"/>
        <v/>
      </c>
      <c r="Z14" s="42" t="str">
        <f t="shared" si="6"/>
        <v/>
      </c>
      <c r="AA14" s="43" t="str">
        <f t="shared" si="7"/>
        <v/>
      </c>
      <c r="AB14" s="8">
        <f t="shared" si="8"/>
        <v>0</v>
      </c>
    </row>
    <row r="15" spans="1:28" s="8" customFormat="1" ht="25.2" customHeight="1" thickBot="1" x14ac:dyDescent="0.55000000000000004">
      <c r="B15" s="44">
        <f t="shared" si="10"/>
        <v>4</v>
      </c>
      <c r="C15" s="51">
        <v>4</v>
      </c>
      <c r="D15" s="52"/>
      <c r="E15" s="52"/>
      <c r="F15" s="52"/>
      <c r="G15" s="53" t="str">
        <f t="shared" si="1"/>
        <v/>
      </c>
      <c r="H15" s="52"/>
      <c r="I15" s="53" t="str">
        <f t="shared" si="2"/>
        <v/>
      </c>
      <c r="J15" s="52"/>
      <c r="K15" s="52"/>
      <c r="L15" s="52"/>
      <c r="M15" s="54" t="str">
        <f t="shared" si="11"/>
        <v/>
      </c>
      <c r="N15" s="54"/>
      <c r="O15" s="55" t="str">
        <f t="shared" si="4"/>
        <v/>
      </c>
      <c r="P15" s="50"/>
      <c r="Q15" s="1"/>
      <c r="R15" s="41" t="str">
        <f t="shared" si="9"/>
        <v/>
      </c>
      <c r="S15" s="32" t="str">
        <f t="shared" si="5"/>
        <v/>
      </c>
      <c r="T15" s="42" t="str">
        <f t="shared" si="6"/>
        <v/>
      </c>
      <c r="U15" s="42" t="str">
        <f t="shared" si="6"/>
        <v/>
      </c>
      <c r="V15" s="42" t="str">
        <f t="shared" si="6"/>
        <v/>
      </c>
      <c r="W15" s="42" t="str">
        <f t="shared" si="6"/>
        <v/>
      </c>
      <c r="X15" s="42" t="str">
        <f t="shared" si="6"/>
        <v/>
      </c>
      <c r="Y15" s="42" t="str">
        <f t="shared" si="6"/>
        <v/>
      </c>
      <c r="Z15" s="42" t="str">
        <f t="shared" si="6"/>
        <v/>
      </c>
      <c r="AA15" s="43" t="str">
        <f t="shared" si="7"/>
        <v/>
      </c>
      <c r="AB15" s="8">
        <f t="shared" si="8"/>
        <v>0</v>
      </c>
    </row>
    <row r="16" spans="1:28" s="8" customFormat="1" ht="25.2" customHeight="1" thickBot="1" x14ac:dyDescent="0.55000000000000004">
      <c r="B16" s="44">
        <f t="shared" si="10"/>
        <v>5</v>
      </c>
      <c r="C16" s="51">
        <v>5</v>
      </c>
      <c r="D16" s="52"/>
      <c r="E16" s="52"/>
      <c r="F16" s="52"/>
      <c r="G16" s="53" t="str">
        <f t="shared" si="1"/>
        <v/>
      </c>
      <c r="H16" s="52"/>
      <c r="I16" s="53" t="str">
        <f t="shared" si="2"/>
        <v/>
      </c>
      <c r="J16" s="52"/>
      <c r="K16" s="52"/>
      <c r="L16" s="52"/>
      <c r="M16" s="54" t="str">
        <f t="shared" si="11"/>
        <v/>
      </c>
      <c r="N16" s="54"/>
      <c r="O16" s="55" t="str">
        <f t="shared" si="4"/>
        <v/>
      </c>
      <c r="P16" s="50"/>
      <c r="Q16" s="1"/>
      <c r="R16" s="41" t="str">
        <f t="shared" si="9"/>
        <v/>
      </c>
      <c r="S16" s="32" t="str">
        <f t="shared" si="5"/>
        <v/>
      </c>
      <c r="T16" s="42" t="str">
        <f t="shared" si="6"/>
        <v/>
      </c>
      <c r="U16" s="42" t="str">
        <f t="shared" si="6"/>
        <v/>
      </c>
      <c r="V16" s="42" t="str">
        <f t="shared" si="6"/>
        <v/>
      </c>
      <c r="W16" s="42" t="str">
        <f t="shared" si="6"/>
        <v/>
      </c>
      <c r="X16" s="42" t="str">
        <f t="shared" si="6"/>
        <v/>
      </c>
      <c r="Y16" s="42" t="str">
        <f t="shared" si="6"/>
        <v/>
      </c>
      <c r="Z16" s="42" t="str">
        <f t="shared" si="6"/>
        <v/>
      </c>
      <c r="AA16" s="43" t="str">
        <f t="shared" si="7"/>
        <v/>
      </c>
      <c r="AB16" s="8">
        <f t="shared" si="8"/>
        <v>0</v>
      </c>
    </row>
    <row r="17" spans="2:28" s="8" customFormat="1" ht="25.2" customHeight="1" thickBot="1" x14ac:dyDescent="0.55000000000000004">
      <c r="B17" s="44">
        <f t="shared" si="10"/>
        <v>6</v>
      </c>
      <c r="C17" s="51">
        <v>6</v>
      </c>
      <c r="D17" s="52"/>
      <c r="E17" s="52"/>
      <c r="F17" s="52"/>
      <c r="G17" s="53" t="str">
        <f t="shared" si="1"/>
        <v/>
      </c>
      <c r="H17" s="52"/>
      <c r="I17" s="53" t="str">
        <f t="shared" si="2"/>
        <v/>
      </c>
      <c r="J17" s="52"/>
      <c r="K17" s="52"/>
      <c r="L17" s="52"/>
      <c r="M17" s="54" t="str">
        <f t="shared" si="11"/>
        <v/>
      </c>
      <c r="N17" s="54"/>
      <c r="O17" s="55" t="str">
        <f t="shared" si="4"/>
        <v/>
      </c>
      <c r="P17" s="50"/>
      <c r="Q17" s="1"/>
      <c r="R17" s="41" t="str">
        <f t="shared" si="9"/>
        <v/>
      </c>
      <c r="S17" s="32" t="str">
        <f t="shared" si="5"/>
        <v/>
      </c>
      <c r="T17" s="42" t="str">
        <f t="shared" si="6"/>
        <v/>
      </c>
      <c r="U17" s="42" t="str">
        <f t="shared" si="6"/>
        <v/>
      </c>
      <c r="V17" s="42" t="str">
        <f t="shared" si="6"/>
        <v/>
      </c>
      <c r="W17" s="42" t="str">
        <f t="shared" si="6"/>
        <v/>
      </c>
      <c r="X17" s="42" t="str">
        <f t="shared" si="6"/>
        <v/>
      </c>
      <c r="Y17" s="42" t="str">
        <f t="shared" si="6"/>
        <v/>
      </c>
      <c r="Z17" s="42" t="str">
        <f t="shared" si="6"/>
        <v/>
      </c>
      <c r="AA17" s="43" t="str">
        <f t="shared" si="7"/>
        <v/>
      </c>
      <c r="AB17" s="8">
        <f t="shared" si="8"/>
        <v>0</v>
      </c>
    </row>
    <row r="18" spans="2:28" s="8" customFormat="1" ht="25.2" customHeight="1" thickBot="1" x14ac:dyDescent="0.55000000000000004">
      <c r="B18" s="44">
        <f t="shared" si="10"/>
        <v>7</v>
      </c>
      <c r="C18" s="51">
        <v>7</v>
      </c>
      <c r="D18" s="52"/>
      <c r="E18" s="52"/>
      <c r="F18" s="52"/>
      <c r="G18" s="53" t="str">
        <f t="shared" si="1"/>
        <v/>
      </c>
      <c r="H18" s="52"/>
      <c r="I18" s="53" t="str">
        <f t="shared" si="2"/>
        <v/>
      </c>
      <c r="J18" s="52"/>
      <c r="K18" s="52"/>
      <c r="L18" s="52"/>
      <c r="M18" s="54" t="str">
        <f t="shared" si="11"/>
        <v/>
      </c>
      <c r="N18" s="54"/>
      <c r="O18" s="55" t="str">
        <f t="shared" si="4"/>
        <v/>
      </c>
      <c r="P18" s="50"/>
      <c r="Q18" s="1"/>
      <c r="R18" s="41" t="str">
        <f t="shared" si="9"/>
        <v/>
      </c>
      <c r="S18" s="32" t="str">
        <f t="shared" si="5"/>
        <v/>
      </c>
      <c r="T18" s="42" t="str">
        <f t="shared" si="6"/>
        <v/>
      </c>
      <c r="U18" s="42" t="str">
        <f t="shared" si="6"/>
        <v/>
      </c>
      <c r="V18" s="42" t="str">
        <f t="shared" si="6"/>
        <v/>
      </c>
      <c r="W18" s="42" t="str">
        <f t="shared" si="6"/>
        <v/>
      </c>
      <c r="X18" s="42" t="str">
        <f t="shared" si="6"/>
        <v/>
      </c>
      <c r="Y18" s="42" t="str">
        <f t="shared" si="6"/>
        <v/>
      </c>
      <c r="Z18" s="42" t="str">
        <f t="shared" si="6"/>
        <v/>
      </c>
      <c r="AA18" s="43" t="str">
        <f t="shared" si="7"/>
        <v/>
      </c>
      <c r="AB18" s="8">
        <f t="shared" si="8"/>
        <v>0</v>
      </c>
    </row>
    <row r="19" spans="2:28" s="8" customFormat="1" ht="25.2" customHeight="1" thickBot="1" x14ac:dyDescent="0.55000000000000004">
      <c r="B19" s="44">
        <f t="shared" si="10"/>
        <v>8</v>
      </c>
      <c r="C19" s="51">
        <v>8</v>
      </c>
      <c r="D19" s="52"/>
      <c r="E19" s="52"/>
      <c r="F19" s="52"/>
      <c r="G19" s="53" t="str">
        <f t="shared" si="1"/>
        <v/>
      </c>
      <c r="H19" s="52"/>
      <c r="I19" s="53" t="str">
        <f t="shared" si="2"/>
        <v/>
      </c>
      <c r="J19" s="52"/>
      <c r="K19" s="52"/>
      <c r="L19" s="52"/>
      <c r="M19" s="54" t="str">
        <f t="shared" si="11"/>
        <v/>
      </c>
      <c r="N19" s="54"/>
      <c r="O19" s="55" t="str">
        <f t="shared" si="4"/>
        <v/>
      </c>
      <c r="P19" s="50"/>
      <c r="Q19" s="1"/>
      <c r="R19" s="41" t="str">
        <f t="shared" si="9"/>
        <v/>
      </c>
      <c r="S19" s="32" t="str">
        <f t="shared" si="5"/>
        <v/>
      </c>
      <c r="T19" s="42" t="str">
        <f t="shared" si="6"/>
        <v/>
      </c>
      <c r="U19" s="42" t="str">
        <f t="shared" si="6"/>
        <v/>
      </c>
      <c r="V19" s="42" t="str">
        <f t="shared" si="6"/>
        <v/>
      </c>
      <c r="W19" s="42" t="str">
        <f t="shared" si="6"/>
        <v/>
      </c>
      <c r="X19" s="42" t="str">
        <f t="shared" si="6"/>
        <v/>
      </c>
      <c r="Y19" s="42" t="str">
        <f t="shared" si="6"/>
        <v/>
      </c>
      <c r="Z19" s="42" t="str">
        <f t="shared" si="6"/>
        <v/>
      </c>
      <c r="AA19" s="43" t="str">
        <f t="shared" si="7"/>
        <v/>
      </c>
      <c r="AB19" s="8">
        <f t="shared" si="8"/>
        <v>0</v>
      </c>
    </row>
    <row r="20" spans="2:28" s="8" customFormat="1" ht="25.2" customHeight="1" thickBot="1" x14ac:dyDescent="0.55000000000000004">
      <c r="B20" s="44">
        <f t="shared" si="10"/>
        <v>9</v>
      </c>
      <c r="C20" s="51">
        <v>9</v>
      </c>
      <c r="D20" s="52"/>
      <c r="E20" s="52"/>
      <c r="F20" s="52"/>
      <c r="G20" s="53" t="str">
        <f t="shared" si="1"/>
        <v/>
      </c>
      <c r="H20" s="52"/>
      <c r="I20" s="53" t="str">
        <f t="shared" si="2"/>
        <v/>
      </c>
      <c r="J20" s="52"/>
      <c r="K20" s="52"/>
      <c r="L20" s="52"/>
      <c r="M20" s="54" t="str">
        <f t="shared" si="11"/>
        <v/>
      </c>
      <c r="N20" s="54"/>
      <c r="O20" s="55" t="str">
        <f t="shared" si="4"/>
        <v/>
      </c>
      <c r="P20" s="50"/>
      <c r="Q20" s="1"/>
      <c r="R20" s="41" t="str">
        <f t="shared" si="9"/>
        <v/>
      </c>
      <c r="S20" s="32" t="str">
        <f t="shared" si="5"/>
        <v/>
      </c>
      <c r="T20" s="42" t="str">
        <f t="shared" si="6"/>
        <v/>
      </c>
      <c r="U20" s="42" t="str">
        <f t="shared" si="6"/>
        <v/>
      </c>
      <c r="V20" s="42" t="str">
        <f t="shared" si="6"/>
        <v/>
      </c>
      <c r="W20" s="42" t="str">
        <f t="shared" si="6"/>
        <v/>
      </c>
      <c r="X20" s="42" t="str">
        <f t="shared" si="6"/>
        <v/>
      </c>
      <c r="Y20" s="42" t="str">
        <f t="shared" si="6"/>
        <v/>
      </c>
      <c r="Z20" s="42" t="str">
        <f t="shared" si="6"/>
        <v/>
      </c>
      <c r="AA20" s="43" t="str">
        <f t="shared" si="7"/>
        <v/>
      </c>
      <c r="AB20" s="8">
        <f t="shared" si="8"/>
        <v>0</v>
      </c>
    </row>
    <row r="21" spans="2:28" s="8" customFormat="1" ht="25.2" customHeight="1" thickBot="1" x14ac:dyDescent="0.55000000000000004">
      <c r="B21" s="44">
        <f t="shared" si="10"/>
        <v>10</v>
      </c>
      <c r="C21" s="51">
        <v>10</v>
      </c>
      <c r="D21" s="52"/>
      <c r="E21" s="52"/>
      <c r="F21" s="52"/>
      <c r="G21" s="53" t="str">
        <f t="shared" si="1"/>
        <v/>
      </c>
      <c r="H21" s="52"/>
      <c r="I21" s="53" t="str">
        <f t="shared" si="2"/>
        <v/>
      </c>
      <c r="J21" s="52"/>
      <c r="K21" s="52"/>
      <c r="L21" s="52"/>
      <c r="M21" s="54" t="str">
        <f t="shared" si="11"/>
        <v/>
      </c>
      <c r="N21" s="54"/>
      <c r="O21" s="55" t="str">
        <f t="shared" si="4"/>
        <v/>
      </c>
      <c r="P21" s="50"/>
      <c r="Q21" s="1"/>
      <c r="R21" s="41" t="str">
        <f t="shared" si="9"/>
        <v/>
      </c>
      <c r="S21" s="32" t="str">
        <f t="shared" si="5"/>
        <v/>
      </c>
      <c r="T21" s="42" t="str">
        <f t="shared" si="6"/>
        <v/>
      </c>
      <c r="U21" s="42" t="str">
        <f t="shared" si="6"/>
        <v/>
      </c>
      <c r="V21" s="42" t="str">
        <f t="shared" si="6"/>
        <v/>
      </c>
      <c r="W21" s="42" t="str">
        <f t="shared" si="6"/>
        <v/>
      </c>
      <c r="X21" s="42" t="str">
        <f t="shared" si="6"/>
        <v/>
      </c>
      <c r="Y21" s="42" t="str">
        <f t="shared" si="6"/>
        <v/>
      </c>
      <c r="Z21" s="42" t="str">
        <f t="shared" si="6"/>
        <v/>
      </c>
      <c r="AA21" s="43" t="str">
        <f t="shared" si="7"/>
        <v/>
      </c>
      <c r="AB21" s="8">
        <f t="shared" si="8"/>
        <v>0</v>
      </c>
    </row>
    <row r="22" spans="2:28" s="8" customFormat="1" ht="25.2" customHeight="1" thickBot="1" x14ac:dyDescent="0.55000000000000004">
      <c r="B22" s="44">
        <f t="shared" si="10"/>
        <v>11</v>
      </c>
      <c r="C22" s="51">
        <v>11</v>
      </c>
      <c r="D22" s="52"/>
      <c r="E22" s="52"/>
      <c r="F22" s="52"/>
      <c r="G22" s="53" t="str">
        <f t="shared" si="1"/>
        <v/>
      </c>
      <c r="H22" s="52"/>
      <c r="I22" s="53" t="str">
        <f t="shared" si="2"/>
        <v/>
      </c>
      <c r="J22" s="52"/>
      <c r="K22" s="52"/>
      <c r="L22" s="52"/>
      <c r="M22" s="54" t="str">
        <f t="shared" si="11"/>
        <v/>
      </c>
      <c r="N22" s="54"/>
      <c r="O22" s="55" t="str">
        <f t="shared" si="4"/>
        <v/>
      </c>
      <c r="P22" s="50"/>
      <c r="Q22" s="1"/>
      <c r="R22" s="41" t="str">
        <f t="shared" si="9"/>
        <v/>
      </c>
      <c r="S22" s="32" t="str">
        <f t="shared" si="5"/>
        <v/>
      </c>
      <c r="T22" s="42" t="str">
        <f t="shared" si="6"/>
        <v/>
      </c>
      <c r="U22" s="42" t="str">
        <f t="shared" si="6"/>
        <v/>
      </c>
      <c r="V22" s="42" t="str">
        <f t="shared" si="6"/>
        <v/>
      </c>
      <c r="W22" s="42" t="str">
        <f t="shared" si="6"/>
        <v/>
      </c>
      <c r="X22" s="42" t="str">
        <f t="shared" si="6"/>
        <v/>
      </c>
      <c r="Y22" s="42" t="str">
        <f t="shared" si="6"/>
        <v/>
      </c>
      <c r="Z22" s="42" t="str">
        <f t="shared" si="6"/>
        <v/>
      </c>
      <c r="AA22" s="43" t="str">
        <f t="shared" si="7"/>
        <v/>
      </c>
      <c r="AB22" s="8">
        <f t="shared" si="8"/>
        <v>0</v>
      </c>
    </row>
    <row r="23" spans="2:28" s="8" customFormat="1" ht="25.2" customHeight="1" thickBot="1" x14ac:dyDescent="0.55000000000000004">
      <c r="B23" s="44">
        <f t="shared" si="10"/>
        <v>12</v>
      </c>
      <c r="C23" s="51">
        <v>12</v>
      </c>
      <c r="D23" s="52"/>
      <c r="E23" s="52"/>
      <c r="F23" s="52"/>
      <c r="G23" s="53" t="str">
        <f t="shared" si="1"/>
        <v/>
      </c>
      <c r="H23" s="52"/>
      <c r="I23" s="53" t="str">
        <f t="shared" si="2"/>
        <v/>
      </c>
      <c r="J23" s="52"/>
      <c r="K23" s="52"/>
      <c r="L23" s="52"/>
      <c r="M23" s="54" t="str">
        <f t="shared" si="11"/>
        <v/>
      </c>
      <c r="N23" s="54"/>
      <c r="O23" s="55" t="str">
        <f t="shared" si="4"/>
        <v/>
      </c>
      <c r="P23" s="50"/>
      <c r="Q23" s="1"/>
      <c r="R23" s="41" t="str">
        <f t="shared" si="9"/>
        <v/>
      </c>
      <c r="S23" s="32" t="str">
        <f t="shared" si="5"/>
        <v/>
      </c>
      <c r="T23" s="42" t="str">
        <f t="shared" si="6"/>
        <v/>
      </c>
      <c r="U23" s="42" t="str">
        <f t="shared" si="6"/>
        <v/>
      </c>
      <c r="V23" s="42" t="str">
        <f t="shared" si="6"/>
        <v/>
      </c>
      <c r="W23" s="42" t="str">
        <f t="shared" si="6"/>
        <v/>
      </c>
      <c r="X23" s="42" t="str">
        <f t="shared" si="6"/>
        <v/>
      </c>
      <c r="Y23" s="42" t="str">
        <f t="shared" si="6"/>
        <v/>
      </c>
      <c r="Z23" s="42" t="str">
        <f t="shared" si="6"/>
        <v/>
      </c>
      <c r="AA23" s="43" t="str">
        <f t="shared" si="7"/>
        <v/>
      </c>
      <c r="AB23" s="8">
        <f t="shared" si="8"/>
        <v>0</v>
      </c>
    </row>
    <row r="24" spans="2:28" s="8" customFormat="1" ht="25.2" customHeight="1" thickBot="1" x14ac:dyDescent="0.55000000000000004">
      <c r="B24" s="44">
        <f t="shared" si="10"/>
        <v>13</v>
      </c>
      <c r="C24" s="51">
        <v>13</v>
      </c>
      <c r="D24" s="52"/>
      <c r="E24" s="52"/>
      <c r="F24" s="52"/>
      <c r="G24" s="53" t="str">
        <f t="shared" si="1"/>
        <v/>
      </c>
      <c r="H24" s="52"/>
      <c r="I24" s="53" t="str">
        <f t="shared" si="2"/>
        <v/>
      </c>
      <c r="J24" s="52"/>
      <c r="K24" s="52"/>
      <c r="L24" s="52"/>
      <c r="M24" s="54" t="str">
        <f t="shared" si="11"/>
        <v/>
      </c>
      <c r="N24" s="54"/>
      <c r="O24" s="55" t="str">
        <f t="shared" si="4"/>
        <v/>
      </c>
      <c r="P24" s="50"/>
      <c r="Q24" s="1"/>
      <c r="R24" s="41" t="str">
        <f t="shared" si="9"/>
        <v/>
      </c>
      <c r="S24" s="32" t="str">
        <f t="shared" si="5"/>
        <v/>
      </c>
      <c r="T24" s="42" t="str">
        <f t="shared" si="6"/>
        <v/>
      </c>
      <c r="U24" s="42" t="str">
        <f t="shared" si="6"/>
        <v/>
      </c>
      <c r="V24" s="42" t="str">
        <f t="shared" si="6"/>
        <v/>
      </c>
      <c r="W24" s="42" t="str">
        <f t="shared" si="6"/>
        <v/>
      </c>
      <c r="X24" s="42" t="str">
        <f t="shared" si="6"/>
        <v/>
      </c>
      <c r="Y24" s="42" t="str">
        <f t="shared" si="6"/>
        <v/>
      </c>
      <c r="Z24" s="42" t="str">
        <f t="shared" si="6"/>
        <v/>
      </c>
      <c r="AA24" s="43" t="str">
        <f t="shared" si="7"/>
        <v/>
      </c>
      <c r="AB24" s="8">
        <f t="shared" si="8"/>
        <v>0</v>
      </c>
    </row>
    <row r="25" spans="2:28" s="8" customFormat="1" ht="25.2" customHeight="1" thickBot="1" x14ac:dyDescent="0.55000000000000004">
      <c r="B25" s="44">
        <f t="shared" si="10"/>
        <v>14</v>
      </c>
      <c r="C25" s="51">
        <v>14</v>
      </c>
      <c r="D25" s="52"/>
      <c r="E25" s="52"/>
      <c r="F25" s="52"/>
      <c r="G25" s="53" t="str">
        <f t="shared" si="1"/>
        <v/>
      </c>
      <c r="H25" s="52"/>
      <c r="I25" s="53" t="str">
        <f t="shared" si="2"/>
        <v/>
      </c>
      <c r="J25" s="52"/>
      <c r="K25" s="52"/>
      <c r="L25" s="52"/>
      <c r="M25" s="54" t="str">
        <f t="shared" si="11"/>
        <v/>
      </c>
      <c r="N25" s="54"/>
      <c r="O25" s="55" t="str">
        <f t="shared" si="4"/>
        <v/>
      </c>
      <c r="P25" s="50"/>
      <c r="Q25" s="1"/>
      <c r="R25" s="41" t="str">
        <f t="shared" si="9"/>
        <v/>
      </c>
      <c r="S25" s="32" t="str">
        <f t="shared" si="5"/>
        <v/>
      </c>
      <c r="T25" s="42" t="str">
        <f t="shared" si="6"/>
        <v/>
      </c>
      <c r="U25" s="42" t="str">
        <f t="shared" si="6"/>
        <v/>
      </c>
      <c r="V25" s="42" t="str">
        <f t="shared" si="6"/>
        <v/>
      </c>
      <c r="W25" s="42" t="str">
        <f t="shared" si="6"/>
        <v/>
      </c>
      <c r="X25" s="42" t="str">
        <f t="shared" si="6"/>
        <v/>
      </c>
      <c r="Y25" s="42" t="str">
        <f t="shared" si="6"/>
        <v/>
      </c>
      <c r="Z25" s="42" t="str">
        <f t="shared" si="6"/>
        <v/>
      </c>
      <c r="AA25" s="43" t="str">
        <f t="shared" si="7"/>
        <v/>
      </c>
      <c r="AB25" s="8">
        <f t="shared" si="8"/>
        <v>0</v>
      </c>
    </row>
    <row r="26" spans="2:28" s="8" customFormat="1" ht="25.2" customHeight="1" thickBot="1" x14ac:dyDescent="0.55000000000000004">
      <c r="B26" s="44">
        <f t="shared" si="10"/>
        <v>15</v>
      </c>
      <c r="C26" s="51">
        <v>15</v>
      </c>
      <c r="D26" s="52"/>
      <c r="E26" s="52"/>
      <c r="F26" s="52"/>
      <c r="G26" s="53" t="str">
        <f t="shared" si="1"/>
        <v/>
      </c>
      <c r="H26" s="52"/>
      <c r="I26" s="53" t="str">
        <f t="shared" si="2"/>
        <v/>
      </c>
      <c r="J26" s="52"/>
      <c r="K26" s="52"/>
      <c r="L26" s="52"/>
      <c r="M26" s="54" t="str">
        <f t="shared" si="11"/>
        <v/>
      </c>
      <c r="N26" s="54"/>
      <c r="O26" s="55" t="str">
        <f t="shared" si="4"/>
        <v/>
      </c>
      <c r="P26" s="50"/>
      <c r="Q26" s="1"/>
      <c r="R26" s="41" t="str">
        <f t="shared" si="9"/>
        <v/>
      </c>
      <c r="S26" s="32" t="str">
        <f t="shared" si="5"/>
        <v/>
      </c>
      <c r="T26" s="42" t="str">
        <f t="shared" si="6"/>
        <v/>
      </c>
      <c r="U26" s="42" t="str">
        <f t="shared" si="6"/>
        <v/>
      </c>
      <c r="V26" s="42" t="str">
        <f t="shared" si="6"/>
        <v/>
      </c>
      <c r="W26" s="42" t="str">
        <f t="shared" si="6"/>
        <v/>
      </c>
      <c r="X26" s="42" t="str">
        <f t="shared" si="6"/>
        <v/>
      </c>
      <c r="Y26" s="42" t="str">
        <f t="shared" si="6"/>
        <v/>
      </c>
      <c r="Z26" s="42" t="str">
        <f t="shared" si="6"/>
        <v/>
      </c>
      <c r="AA26" s="43" t="str">
        <f t="shared" si="7"/>
        <v/>
      </c>
      <c r="AB26" s="8">
        <f t="shared" si="8"/>
        <v>0</v>
      </c>
    </row>
    <row r="27" spans="2:28" s="8" customFormat="1" ht="25.2" customHeight="1" thickBot="1" x14ac:dyDescent="0.55000000000000004">
      <c r="B27" s="44">
        <f t="shared" si="10"/>
        <v>16</v>
      </c>
      <c r="C27" s="51">
        <v>16</v>
      </c>
      <c r="D27" s="52"/>
      <c r="E27" s="52"/>
      <c r="F27" s="52"/>
      <c r="G27" s="53" t="str">
        <f t="shared" si="1"/>
        <v/>
      </c>
      <c r="H27" s="52"/>
      <c r="I27" s="53" t="str">
        <f t="shared" si="2"/>
        <v/>
      </c>
      <c r="J27" s="52"/>
      <c r="K27" s="52"/>
      <c r="L27" s="52"/>
      <c r="M27" s="54" t="str">
        <f t="shared" si="11"/>
        <v/>
      </c>
      <c r="N27" s="54"/>
      <c r="O27" s="55" t="str">
        <f t="shared" si="4"/>
        <v/>
      </c>
      <c r="P27" s="50"/>
      <c r="Q27" s="1"/>
      <c r="R27" s="41" t="str">
        <f t="shared" si="9"/>
        <v/>
      </c>
      <c r="S27" s="32" t="str">
        <f t="shared" si="5"/>
        <v/>
      </c>
      <c r="T27" s="42" t="str">
        <f t="shared" ref="T27:Z31" si="12">IF($D27="","",INDEX($T$1:$Z$9,$S27,T$10))</f>
        <v/>
      </c>
      <c r="U27" s="42" t="str">
        <f t="shared" si="12"/>
        <v/>
      </c>
      <c r="V27" s="42" t="str">
        <f t="shared" si="12"/>
        <v/>
      </c>
      <c r="W27" s="42" t="str">
        <f t="shared" si="12"/>
        <v/>
      </c>
      <c r="X27" s="42" t="str">
        <f t="shared" si="12"/>
        <v/>
      </c>
      <c r="Y27" s="42" t="str">
        <f t="shared" si="12"/>
        <v/>
      </c>
      <c r="Z27" s="42" t="str">
        <f t="shared" si="12"/>
        <v/>
      </c>
      <c r="AA27" s="43" t="str">
        <f t="shared" si="7"/>
        <v/>
      </c>
      <c r="AB27" s="8">
        <f t="shared" si="8"/>
        <v>0</v>
      </c>
    </row>
    <row r="28" spans="2:28" s="8" customFormat="1" ht="25.2" customHeight="1" thickBot="1" x14ac:dyDescent="0.55000000000000004">
      <c r="B28" s="44">
        <f t="shared" si="10"/>
        <v>17</v>
      </c>
      <c r="C28" s="51">
        <v>17</v>
      </c>
      <c r="D28" s="52"/>
      <c r="E28" s="52"/>
      <c r="F28" s="52"/>
      <c r="G28" s="53" t="str">
        <f t="shared" si="1"/>
        <v/>
      </c>
      <c r="H28" s="52"/>
      <c r="I28" s="53" t="str">
        <f t="shared" si="2"/>
        <v/>
      </c>
      <c r="J28" s="52"/>
      <c r="K28" s="52"/>
      <c r="L28" s="52"/>
      <c r="M28" s="54" t="str">
        <f t="shared" si="11"/>
        <v/>
      </c>
      <c r="N28" s="54"/>
      <c r="O28" s="55" t="str">
        <f t="shared" si="4"/>
        <v/>
      </c>
      <c r="P28" s="50"/>
      <c r="Q28" s="1"/>
      <c r="R28" s="41" t="str">
        <f t="shared" si="9"/>
        <v/>
      </c>
      <c r="S28" s="32" t="str">
        <f t="shared" si="5"/>
        <v/>
      </c>
      <c r="T28" s="42" t="str">
        <f t="shared" si="12"/>
        <v/>
      </c>
      <c r="U28" s="42" t="str">
        <f t="shared" si="12"/>
        <v/>
      </c>
      <c r="V28" s="42" t="str">
        <f t="shared" si="12"/>
        <v/>
      </c>
      <c r="W28" s="42" t="str">
        <f t="shared" si="12"/>
        <v/>
      </c>
      <c r="X28" s="42" t="str">
        <f t="shared" si="12"/>
        <v/>
      </c>
      <c r="Y28" s="42" t="str">
        <f t="shared" si="12"/>
        <v/>
      </c>
      <c r="Z28" s="42" t="str">
        <f t="shared" si="12"/>
        <v/>
      </c>
      <c r="AA28" s="43" t="str">
        <f t="shared" si="7"/>
        <v/>
      </c>
      <c r="AB28" s="8">
        <f t="shared" si="8"/>
        <v>0</v>
      </c>
    </row>
    <row r="29" spans="2:28" s="8" customFormat="1" ht="25.2" customHeight="1" thickBot="1" x14ac:dyDescent="0.55000000000000004">
      <c r="B29" s="44">
        <f t="shared" si="10"/>
        <v>18</v>
      </c>
      <c r="C29" s="51">
        <v>18</v>
      </c>
      <c r="D29" s="52"/>
      <c r="E29" s="52"/>
      <c r="F29" s="52"/>
      <c r="G29" s="53" t="str">
        <f t="shared" si="1"/>
        <v/>
      </c>
      <c r="H29" s="52"/>
      <c r="I29" s="53" t="str">
        <f t="shared" si="2"/>
        <v/>
      </c>
      <c r="J29" s="52"/>
      <c r="K29" s="52"/>
      <c r="L29" s="52"/>
      <c r="M29" s="54" t="str">
        <f t="shared" si="11"/>
        <v/>
      </c>
      <c r="N29" s="54"/>
      <c r="O29" s="55" t="str">
        <f t="shared" si="4"/>
        <v/>
      </c>
      <c r="P29" s="50"/>
      <c r="Q29" s="1"/>
      <c r="R29" s="41" t="str">
        <f t="shared" si="9"/>
        <v/>
      </c>
      <c r="S29" s="32" t="str">
        <f t="shared" si="5"/>
        <v/>
      </c>
      <c r="T29" s="42" t="str">
        <f t="shared" si="12"/>
        <v/>
      </c>
      <c r="U29" s="42" t="str">
        <f t="shared" si="12"/>
        <v/>
      </c>
      <c r="V29" s="42" t="str">
        <f t="shared" si="12"/>
        <v/>
      </c>
      <c r="W29" s="42" t="str">
        <f t="shared" si="12"/>
        <v/>
      </c>
      <c r="X29" s="42" t="str">
        <f t="shared" si="12"/>
        <v/>
      </c>
      <c r="Y29" s="42" t="str">
        <f t="shared" si="12"/>
        <v/>
      </c>
      <c r="Z29" s="42" t="str">
        <f t="shared" si="12"/>
        <v/>
      </c>
      <c r="AA29" s="43" t="str">
        <f t="shared" si="7"/>
        <v/>
      </c>
      <c r="AB29" s="8">
        <f t="shared" si="8"/>
        <v>0</v>
      </c>
    </row>
    <row r="30" spans="2:28" s="8" customFormat="1" ht="25.2" customHeight="1" thickBot="1" x14ac:dyDescent="0.55000000000000004">
      <c r="B30" s="44">
        <f t="shared" si="10"/>
        <v>19</v>
      </c>
      <c r="C30" s="51">
        <v>19</v>
      </c>
      <c r="D30" s="52"/>
      <c r="E30" s="52"/>
      <c r="F30" s="52"/>
      <c r="G30" s="53" t="str">
        <f t="shared" si="1"/>
        <v/>
      </c>
      <c r="H30" s="52"/>
      <c r="I30" s="53" t="str">
        <f t="shared" si="2"/>
        <v/>
      </c>
      <c r="J30" s="52"/>
      <c r="K30" s="52"/>
      <c r="L30" s="52"/>
      <c r="M30" s="54" t="str">
        <f t="shared" si="11"/>
        <v/>
      </c>
      <c r="N30" s="54"/>
      <c r="O30" s="55" t="str">
        <f t="shared" si="4"/>
        <v/>
      </c>
      <c r="P30" s="50"/>
      <c r="Q30" s="1"/>
      <c r="R30" s="41" t="str">
        <f t="shared" si="9"/>
        <v/>
      </c>
      <c r="S30" s="32" t="str">
        <f t="shared" si="5"/>
        <v/>
      </c>
      <c r="T30" s="42" t="str">
        <f t="shared" si="12"/>
        <v/>
      </c>
      <c r="U30" s="42" t="str">
        <f t="shared" si="12"/>
        <v/>
      </c>
      <c r="V30" s="42" t="str">
        <f t="shared" si="12"/>
        <v/>
      </c>
      <c r="W30" s="42" t="str">
        <f t="shared" si="12"/>
        <v/>
      </c>
      <c r="X30" s="42" t="str">
        <f t="shared" si="12"/>
        <v/>
      </c>
      <c r="Y30" s="42" t="str">
        <f t="shared" si="12"/>
        <v/>
      </c>
      <c r="Z30" s="42" t="str">
        <f t="shared" si="12"/>
        <v/>
      </c>
      <c r="AA30" s="43" t="str">
        <f t="shared" si="7"/>
        <v/>
      </c>
      <c r="AB30" s="8">
        <f t="shared" si="8"/>
        <v>0</v>
      </c>
    </row>
    <row r="31" spans="2:28" s="8" customFormat="1" ht="25.2" customHeight="1" thickBot="1" x14ac:dyDescent="0.55000000000000004">
      <c r="B31" s="44">
        <f t="shared" si="10"/>
        <v>20</v>
      </c>
      <c r="C31" s="56">
        <v>20</v>
      </c>
      <c r="D31" s="57"/>
      <c r="E31" s="57"/>
      <c r="F31" s="57"/>
      <c r="G31" s="58" t="str">
        <f t="shared" si="1"/>
        <v/>
      </c>
      <c r="H31" s="57"/>
      <c r="I31" s="58" t="str">
        <f t="shared" si="2"/>
        <v/>
      </c>
      <c r="J31" s="57"/>
      <c r="K31" s="57"/>
      <c r="L31" s="57"/>
      <c r="M31" s="59" t="str">
        <f t="shared" si="11"/>
        <v/>
      </c>
      <c r="N31" s="59"/>
      <c r="O31" s="60" t="str">
        <f t="shared" si="4"/>
        <v/>
      </c>
      <c r="P31" s="50"/>
      <c r="Q31" s="1"/>
      <c r="R31" s="41" t="str">
        <f t="shared" si="9"/>
        <v/>
      </c>
      <c r="S31" s="32" t="str">
        <f t="shared" si="5"/>
        <v/>
      </c>
      <c r="T31" s="42" t="str">
        <f t="shared" si="12"/>
        <v/>
      </c>
      <c r="U31" s="42" t="str">
        <f t="shared" si="12"/>
        <v/>
      </c>
      <c r="V31" s="42" t="str">
        <f t="shared" si="12"/>
        <v/>
      </c>
      <c r="W31" s="42" t="str">
        <f t="shared" si="12"/>
        <v/>
      </c>
      <c r="X31" s="42" t="str">
        <f t="shared" si="12"/>
        <v/>
      </c>
      <c r="Y31" s="42" t="str">
        <f t="shared" si="12"/>
        <v/>
      </c>
      <c r="Z31" s="42" t="str">
        <f t="shared" si="12"/>
        <v/>
      </c>
      <c r="AA31" s="43" t="str">
        <f t="shared" si="7"/>
        <v/>
      </c>
      <c r="AB31" s="8">
        <f t="shared" si="8"/>
        <v>0</v>
      </c>
    </row>
  </sheetData>
  <sheetProtection sheet="1" selectLockedCells="1"/>
  <mergeCells count="19">
    <mergeCell ref="I8:O9"/>
    <mergeCell ref="C6:D6"/>
    <mergeCell ref="E6:G6"/>
    <mergeCell ref="C7:D7"/>
    <mergeCell ref="E7:F7"/>
    <mergeCell ref="C8:D8"/>
    <mergeCell ref="E8:F8"/>
    <mergeCell ref="C3:D3"/>
    <mergeCell ref="E3:F3"/>
    <mergeCell ref="C4:D4"/>
    <mergeCell ref="E4:F4"/>
    <mergeCell ref="C5:D5"/>
    <mergeCell ref="E5:F5"/>
    <mergeCell ref="C1:K1"/>
    <mergeCell ref="L1:O1"/>
    <mergeCell ref="W1:X1"/>
    <mergeCell ref="C2:D2"/>
    <mergeCell ref="E2:F2"/>
    <mergeCell ref="W2:X2"/>
  </mergeCells>
  <phoneticPr fontId="3"/>
  <conditionalFormatting sqref="E2:F7">
    <cfRule type="expression" dxfId="4" priority="5" stopIfTrue="1">
      <formula>AND(COUNTA($F$12:$F$16)&gt;0,E2="")</formula>
    </cfRule>
  </conditionalFormatting>
  <conditionalFormatting sqref="F11:F31">
    <cfRule type="expression" dxfId="3" priority="1" stopIfTrue="1">
      <formula>AND($F11&lt;&gt;"",AB11=0)</formula>
    </cfRule>
  </conditionalFormatting>
  <conditionalFormatting sqref="F12:O31">
    <cfRule type="expression" dxfId="2" priority="4">
      <formula>RIGHT(#REF!,1)="S"</formula>
    </cfRule>
  </conditionalFormatting>
  <conditionalFormatting sqref="L11:L31">
    <cfRule type="expression" dxfId="1" priority="2" stopIfTrue="1">
      <formula>AND($R11&lt;&gt;"",$L11&lt;$R11)</formula>
    </cfRule>
  </conditionalFormatting>
  <conditionalFormatting sqref="N12:N31">
    <cfRule type="expression" dxfId="0" priority="3">
      <formula>AND(#REF!="親子D",N12="")</formula>
    </cfRule>
  </conditionalFormatting>
  <dataValidations count="9">
    <dataValidation type="whole" operator="greaterThanOrEqual" allowBlank="1" showInputMessage="1" showErrorMessage="1" error="年齢が足りていません_x000a_" sqref="L11:L31" xr:uid="{75099638-1BC3-412D-8E57-B9011D331671}">
      <formula1>VALUE(R11)</formula1>
    </dataValidation>
    <dataValidation type="list" allowBlank="1" showInputMessage="1" showErrorMessage="1" sqref="E11:E31" xr:uid="{C22E13F1-07C2-4D47-9FB4-A9DFE861DE97}">
      <formula1>$T11:$Z11</formula1>
    </dataValidation>
    <dataValidation type="list" allowBlank="1" showInputMessage="1" showErrorMessage="1" sqref="D11:D31" xr:uid="{53F276A5-034E-499E-988C-545CED740FC9}">
      <formula1>$S$5:$S$8</formula1>
    </dataValidation>
    <dataValidation type="list" imeMode="hiragana" allowBlank="1" showInputMessage="1" showErrorMessage="1" sqref="J11:K31" xr:uid="{DB276231-7A97-40FF-9A3C-E159D4E9962E}">
      <formula1>"〇"</formula1>
    </dataValidation>
    <dataValidation imeMode="halfKatakana" allowBlank="1" showInputMessage="1" showErrorMessage="1" sqref="B11:B31" xr:uid="{19164913-1834-438F-A99D-FCB579CCC884}"/>
    <dataValidation type="list" allowBlank="1" showInputMessage="1" showErrorMessage="1" sqref="E8" xr:uid="{BBB4D684-8CB9-400D-AE21-3CCE8C86392A}">
      <formula1>"必要,不要"</formula1>
    </dataValidation>
    <dataValidation imeMode="halfAlpha" allowBlank="1" showInputMessage="1" showErrorMessage="1" sqref="E6:G6 E2 E7:F7 M11:N31" xr:uid="{205E3B1E-143C-43A4-99D9-07FAAC3160A0}"/>
    <dataValidation imeMode="hiragana" allowBlank="1" showInputMessage="1" showErrorMessage="1" sqref="E5:F5 E3:F3 F11:F31 H11:H31" xr:uid="{DCFBD938-DA2A-4132-BD0F-A2C2396FFB0F}"/>
    <dataValidation imeMode="fullKatakana" allowBlank="1" showInputMessage="1" showErrorMessage="1" sqref="E4:F4 G11:G31 I11:I31" xr:uid="{BC2579E8-6733-4EC6-B59E-52B79240A749}"/>
  </dataValidations>
  <printOptions horizontalCentered="1"/>
  <pageMargins left="0.11811023622047245" right="0.11811023622047245" top="0.47244094488188981" bottom="0.35433070866141736" header="0.43307086614173229" footer="0.23622047244094491"/>
  <pageSetup paperSize="9" scale="90" fitToHeight="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シングルス</vt:lpstr>
      <vt:lpstr>シングルス!Print_Area</vt:lpstr>
      <vt:lpstr>シングルス!Print_Titles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yamato_badkyou@yahoo.co.jp</cp:lastModifiedBy>
  <dcterms:created xsi:type="dcterms:W3CDTF">2025-08-05T00:58:57Z</dcterms:created>
  <dcterms:modified xsi:type="dcterms:W3CDTF">2025-08-05T02:10:34Z</dcterms:modified>
</cp:coreProperties>
</file>