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大和市バドミントン協会ＨＰ\掲載用2025\"/>
    </mc:Choice>
  </mc:AlternateContent>
  <xr:revisionPtr revIDLastSave="0" documentId="13_ncr:1_{57C16A8B-12E1-4E76-ADB4-C93049C65087}" xr6:coauthVersionLast="47" xr6:coauthVersionMax="47" xr10:uidLastSave="{00000000-0000-0000-0000-000000000000}"/>
  <bookViews>
    <workbookView xWindow="-108" yWindow="-108" windowWidth="23256" windowHeight="14616" xr2:uid="{DEDD4489-45B6-449B-A765-9D7C19005583}"/>
  </bookViews>
  <sheets>
    <sheet name="OP団体戦" sheetId="1" r:id="rId1"/>
  </sheets>
  <definedNames>
    <definedName name="_xlnm.Print_Area" localSheetId="0">OP団体戦!$C$13:$O$20</definedName>
    <definedName name="_xlnm.Print_Titles" localSheetId="0">OP団体戦!$1:$10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1" l="1"/>
  <c r="M20" i="1"/>
  <c r="Y19" i="1"/>
  <c r="O19" i="1"/>
  <c r="M19" i="1"/>
  <c r="Y18" i="1"/>
  <c r="M18" i="1"/>
  <c r="Y17" i="1"/>
  <c r="O17" i="1"/>
  <c r="M17" i="1"/>
  <c r="Y16" i="1"/>
  <c r="M16" i="1"/>
  <c r="Y15" i="1"/>
  <c r="O15" i="1"/>
  <c r="M15" i="1"/>
  <c r="Z14" i="1"/>
  <c r="Y14" i="1"/>
  <c r="M14" i="1"/>
  <c r="Y13" i="1"/>
  <c r="Y12" i="1" s="1"/>
  <c r="Z13" i="1" s="1"/>
  <c r="X13" i="1"/>
  <c r="W13" i="1"/>
  <c r="V13" i="1"/>
  <c r="U13" i="1"/>
  <c r="T13" i="1"/>
  <c r="O13" i="1"/>
  <c r="M13" i="1"/>
  <c r="M12" i="1"/>
  <c r="X11" i="1"/>
  <c r="W11" i="1"/>
  <c r="V11" i="1"/>
  <c r="U11" i="1"/>
  <c r="T11" i="1"/>
  <c r="O11" i="1"/>
  <c r="M11" i="1"/>
  <c r="Y10" i="1"/>
  <c r="Z10" i="1" s="1"/>
  <c r="H8" i="1"/>
  <c r="X3" i="1"/>
  <c r="G11" i="1"/>
  <c r="I16" i="1"/>
  <c r="E4" i="1"/>
  <c r="I18" i="1"/>
  <c r="I17" i="1"/>
  <c r="I14" i="1"/>
  <c r="I20" i="1"/>
  <c r="I19" i="1"/>
  <c r="I13" i="1"/>
  <c r="I12" i="1"/>
  <c r="I11" i="1"/>
  <c r="G13" i="1"/>
  <c r="I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  <author>user</author>
  </authors>
  <commentList>
    <comment ref="E8" authorId="0" shapeId="0" xr:uid="{8D448631-02E6-497C-901B-2E271D71B8D5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D11" authorId="0" shapeId="0" xr:uid="{94366AD0-4B91-418E-BB96-A813D2285F75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E11" authorId="0" shapeId="0" xr:uid="{2C340AFD-FB5D-4A65-B7FB-619190269120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J11" authorId="0" shapeId="0" xr:uid="{8713366B-CC02-43FD-860E-F2ADD8D735DC}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1" authorId="1" shapeId="0" xr:uid="{1106FB74-F1F5-4E5F-98DA-9BDFF9836233}">
      <text>
        <r>
          <rPr>
            <sz val="12"/>
            <color indexed="81"/>
            <rFont val="Meiryo UI"/>
            <family val="3"/>
            <charset val="128"/>
          </rPr>
          <t>大和市バドミントン協会に登録済みの方は</t>
        </r>
        <r>
          <rPr>
            <b/>
            <sz val="12"/>
            <color indexed="81"/>
            <rFont val="Meiryo UI"/>
            <family val="3"/>
            <charset val="128"/>
          </rPr>
          <t>○</t>
        </r>
      </text>
    </comment>
    <comment ref="L11" authorId="1" shapeId="0" xr:uid="{BA5D7D3A-B040-4ACE-A94C-F8046AE0FC64}">
      <text>
        <r>
          <rPr>
            <sz val="11"/>
            <color indexed="81"/>
            <rFont val="HG丸ｺﾞｼｯｸM-PRO"/>
            <family val="3"/>
            <charset val="128"/>
          </rPr>
          <t xml:space="preserve">ｼﾆｱの部の方は
</t>
        </r>
        <r>
          <rPr>
            <b/>
            <sz val="11"/>
            <color indexed="81"/>
            <rFont val="HG丸ｺﾞｼｯｸM-PRO"/>
            <family val="3"/>
            <charset val="128"/>
          </rPr>
          <t>試合当日</t>
        </r>
        <r>
          <rPr>
            <sz val="11"/>
            <color indexed="81"/>
            <rFont val="HG丸ｺﾞｼｯｸM-PRO"/>
            <family val="3"/>
            <charset val="128"/>
          </rPr>
          <t>年齢を記入</t>
        </r>
      </text>
    </comment>
    <comment ref="J12" authorId="0" shapeId="0" xr:uid="{E682344D-7E86-4A62-85AE-C6592072809C}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2" authorId="1" shapeId="0" xr:uid="{8E156805-DC35-4633-81CF-0B39DA0A9EE5}">
      <text>
        <r>
          <rPr>
            <sz val="12"/>
            <color indexed="81"/>
            <rFont val="Meiryo UI"/>
            <family val="3"/>
            <charset val="128"/>
          </rPr>
          <t>大和市バドミントン協会に登録済みの方は</t>
        </r>
        <r>
          <rPr>
            <b/>
            <sz val="12"/>
            <color indexed="81"/>
            <rFont val="Meiryo UI"/>
            <family val="3"/>
            <charset val="128"/>
          </rPr>
          <t>○</t>
        </r>
      </text>
    </comment>
    <comment ref="L12" authorId="1" shapeId="0" xr:uid="{4AF8CB39-3791-4A10-9153-CA63AE9556B3}">
      <text>
        <r>
          <rPr>
            <sz val="11"/>
            <color indexed="81"/>
            <rFont val="HG丸ｺﾞｼｯｸM-PRO"/>
            <family val="3"/>
            <charset val="128"/>
          </rPr>
          <t xml:space="preserve">ｼﾆｱの部の方は
</t>
        </r>
        <r>
          <rPr>
            <b/>
            <sz val="11"/>
            <color indexed="81"/>
            <rFont val="HG丸ｺﾞｼｯｸM-PRO"/>
            <family val="3"/>
            <charset val="128"/>
          </rPr>
          <t>試合当日</t>
        </r>
        <r>
          <rPr>
            <sz val="11"/>
            <color indexed="81"/>
            <rFont val="HG丸ｺﾞｼｯｸM-PRO"/>
            <family val="3"/>
            <charset val="128"/>
          </rPr>
          <t>年齢を記入</t>
        </r>
      </text>
    </comment>
    <comment ref="D13" authorId="0" shapeId="0" xr:uid="{E051129E-0103-4ED3-BA57-F18C4E5168FD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E13" authorId="0" shapeId="0" xr:uid="{F2DC46C9-6990-4F22-9910-61DB4F85A3B3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J13" authorId="0" shapeId="0" xr:uid="{DFB1D218-546E-4FEC-8838-BD54FBB21B2E}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3" authorId="1" shapeId="0" xr:uid="{4FBA1D7A-A815-42BA-8472-C26F96E65E94}">
      <text>
        <r>
          <rPr>
            <sz val="12"/>
            <color indexed="81"/>
            <rFont val="Meiryo UI"/>
            <family val="3"/>
            <charset val="128"/>
          </rPr>
          <t>大和市バドミントン協会に登録済みの方は</t>
        </r>
        <r>
          <rPr>
            <b/>
            <sz val="12"/>
            <color indexed="81"/>
            <rFont val="Meiryo UI"/>
            <family val="3"/>
            <charset val="128"/>
          </rPr>
          <t>○</t>
        </r>
      </text>
    </comment>
    <comment ref="L13" authorId="1" shapeId="0" xr:uid="{5A1DB147-41E4-45F1-B0B8-CB65668FC18E}">
      <text>
        <r>
          <rPr>
            <sz val="11"/>
            <color indexed="81"/>
            <rFont val="HG丸ｺﾞｼｯｸM-PRO"/>
            <family val="3"/>
            <charset val="128"/>
          </rPr>
          <t xml:space="preserve">ｼﾆｱの部の方は
</t>
        </r>
        <r>
          <rPr>
            <b/>
            <sz val="11"/>
            <color indexed="81"/>
            <rFont val="HG丸ｺﾞｼｯｸM-PRO"/>
            <family val="3"/>
            <charset val="128"/>
          </rPr>
          <t>試合当日</t>
        </r>
        <r>
          <rPr>
            <sz val="11"/>
            <color indexed="81"/>
            <rFont val="HG丸ｺﾞｼｯｸM-PRO"/>
            <family val="3"/>
            <charset val="128"/>
          </rPr>
          <t>年齢を記入</t>
        </r>
      </text>
    </comment>
    <comment ref="O13" authorId="0" shapeId="0" xr:uid="{4C5436A7-95DD-4D8E-91F1-CD48C1D9D221}">
      <text>
        <r>
          <rPr>
            <sz val="9"/>
            <color indexed="81"/>
            <rFont val="ＭＳ Ｐゴシック"/>
            <family val="3"/>
            <charset val="128"/>
          </rPr>
          <t>ﾁｰﾑ代表者1名のみ緊急連絡先を記入</t>
        </r>
      </text>
    </comment>
    <comment ref="J14" authorId="0" shapeId="0" xr:uid="{A6F604EF-058E-4749-ACB6-7D30D76E0997}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4" authorId="1" shapeId="0" xr:uid="{FA5A7DA2-E1F3-4509-BC6E-FF7181140DBA}">
      <text>
        <r>
          <rPr>
            <sz val="12"/>
            <color indexed="81"/>
            <rFont val="Meiryo UI"/>
            <family val="3"/>
            <charset val="128"/>
          </rPr>
          <t>大和市バドミントン協会に登録済みの方は</t>
        </r>
        <r>
          <rPr>
            <b/>
            <sz val="12"/>
            <color indexed="81"/>
            <rFont val="Meiryo UI"/>
            <family val="3"/>
            <charset val="128"/>
          </rPr>
          <t>○</t>
        </r>
      </text>
    </comment>
    <comment ref="L14" authorId="1" shapeId="0" xr:uid="{43B11BD7-63B1-483C-9DDC-955111941329}">
      <text>
        <r>
          <rPr>
            <sz val="11"/>
            <color indexed="81"/>
            <rFont val="HG丸ｺﾞｼｯｸM-PRO"/>
            <family val="3"/>
            <charset val="128"/>
          </rPr>
          <t xml:space="preserve">ｼﾆｱの部の方は
</t>
        </r>
        <r>
          <rPr>
            <b/>
            <sz val="11"/>
            <color indexed="81"/>
            <rFont val="HG丸ｺﾞｼｯｸM-PRO"/>
            <family val="3"/>
            <charset val="128"/>
          </rPr>
          <t>試合当日</t>
        </r>
        <r>
          <rPr>
            <sz val="11"/>
            <color indexed="81"/>
            <rFont val="HG丸ｺﾞｼｯｸM-PRO"/>
            <family val="3"/>
            <charset val="128"/>
          </rPr>
          <t>年齢を記入</t>
        </r>
      </text>
    </comment>
    <comment ref="J15" authorId="0" shapeId="0" xr:uid="{EA3CADF9-B9A3-4923-89DE-603D62674503}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5" authorId="1" shapeId="0" xr:uid="{74B1A641-AB04-4151-AE3F-417B712F347B}">
      <text>
        <r>
          <rPr>
            <sz val="12"/>
            <color indexed="81"/>
            <rFont val="Meiryo UI"/>
            <family val="3"/>
            <charset val="128"/>
          </rPr>
          <t>大和市バドミントン協会に登録済みの方は</t>
        </r>
        <r>
          <rPr>
            <b/>
            <sz val="12"/>
            <color indexed="81"/>
            <rFont val="Meiryo UI"/>
            <family val="3"/>
            <charset val="128"/>
          </rPr>
          <t>○</t>
        </r>
      </text>
    </comment>
    <comment ref="L15" authorId="1" shapeId="0" xr:uid="{E7B6DC8B-CD17-404D-BAB7-442F1818AE78}">
      <text>
        <r>
          <rPr>
            <sz val="11"/>
            <color indexed="81"/>
            <rFont val="HG丸ｺﾞｼｯｸM-PRO"/>
            <family val="3"/>
            <charset val="128"/>
          </rPr>
          <t xml:space="preserve">ｼﾆｱの部の方は
</t>
        </r>
        <r>
          <rPr>
            <b/>
            <sz val="11"/>
            <color indexed="81"/>
            <rFont val="HG丸ｺﾞｼｯｸM-PRO"/>
            <family val="3"/>
            <charset val="128"/>
          </rPr>
          <t>試合当日</t>
        </r>
        <r>
          <rPr>
            <sz val="11"/>
            <color indexed="81"/>
            <rFont val="HG丸ｺﾞｼｯｸM-PRO"/>
            <family val="3"/>
            <charset val="128"/>
          </rPr>
          <t>年齢を記入</t>
        </r>
      </text>
    </comment>
    <comment ref="J16" authorId="0" shapeId="0" xr:uid="{B86043D7-AF29-4C7F-B1D2-DBD72B75CE4F}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6" authorId="1" shapeId="0" xr:uid="{D5D76E17-6ADE-487F-8317-084049BF4BE0}">
      <text>
        <r>
          <rPr>
            <sz val="12"/>
            <color indexed="81"/>
            <rFont val="Meiryo UI"/>
            <family val="3"/>
            <charset val="128"/>
          </rPr>
          <t>大和市バドミントン協会に登録済みの方は</t>
        </r>
        <r>
          <rPr>
            <b/>
            <sz val="12"/>
            <color indexed="81"/>
            <rFont val="Meiryo UI"/>
            <family val="3"/>
            <charset val="128"/>
          </rPr>
          <t>○</t>
        </r>
      </text>
    </comment>
    <comment ref="L16" authorId="1" shapeId="0" xr:uid="{9EE0E273-4156-4A2B-8B00-6005A317276E}">
      <text>
        <r>
          <rPr>
            <sz val="11"/>
            <color indexed="81"/>
            <rFont val="HG丸ｺﾞｼｯｸM-PRO"/>
            <family val="3"/>
            <charset val="128"/>
          </rPr>
          <t xml:space="preserve">ｼﾆｱの部の方は
</t>
        </r>
        <r>
          <rPr>
            <b/>
            <sz val="11"/>
            <color indexed="81"/>
            <rFont val="HG丸ｺﾞｼｯｸM-PRO"/>
            <family val="3"/>
            <charset val="128"/>
          </rPr>
          <t>試合当日</t>
        </r>
        <r>
          <rPr>
            <sz val="11"/>
            <color indexed="81"/>
            <rFont val="HG丸ｺﾞｼｯｸM-PRO"/>
            <family val="3"/>
            <charset val="128"/>
          </rPr>
          <t>年齢を記入</t>
        </r>
      </text>
    </comment>
    <comment ref="J17" authorId="0" shapeId="0" xr:uid="{85A3C392-3723-4F19-8120-DE49BCA3932C}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7" authorId="1" shapeId="0" xr:uid="{99B45672-27BD-4EB1-A0FB-17E570CBC6E5}">
      <text>
        <r>
          <rPr>
            <sz val="12"/>
            <color indexed="81"/>
            <rFont val="Meiryo UI"/>
            <family val="3"/>
            <charset val="128"/>
          </rPr>
          <t>大和市バドミントン協会に登録済みの方は</t>
        </r>
        <r>
          <rPr>
            <b/>
            <sz val="12"/>
            <color indexed="81"/>
            <rFont val="Meiryo UI"/>
            <family val="3"/>
            <charset val="128"/>
          </rPr>
          <t>○</t>
        </r>
      </text>
    </comment>
    <comment ref="L17" authorId="1" shapeId="0" xr:uid="{D3765D3F-1FDA-42B4-94ED-62A8449F06AD}">
      <text>
        <r>
          <rPr>
            <sz val="11"/>
            <color indexed="81"/>
            <rFont val="HG丸ｺﾞｼｯｸM-PRO"/>
            <family val="3"/>
            <charset val="128"/>
          </rPr>
          <t xml:space="preserve">ｼﾆｱの部の方は
</t>
        </r>
        <r>
          <rPr>
            <b/>
            <sz val="11"/>
            <color indexed="81"/>
            <rFont val="HG丸ｺﾞｼｯｸM-PRO"/>
            <family val="3"/>
            <charset val="128"/>
          </rPr>
          <t>試合当日</t>
        </r>
        <r>
          <rPr>
            <sz val="11"/>
            <color indexed="81"/>
            <rFont val="HG丸ｺﾞｼｯｸM-PRO"/>
            <family val="3"/>
            <charset val="128"/>
          </rPr>
          <t>年齢を記入</t>
        </r>
      </text>
    </comment>
    <comment ref="J18" authorId="0" shapeId="0" xr:uid="{3917CF64-1797-4A42-BD0E-B29FDE288507}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8" authorId="1" shapeId="0" xr:uid="{C2C3938A-C6CC-4168-83E1-63BA3A52E2A7}">
      <text>
        <r>
          <rPr>
            <sz val="12"/>
            <color indexed="81"/>
            <rFont val="Meiryo UI"/>
            <family val="3"/>
            <charset val="128"/>
          </rPr>
          <t>大和市バドミントン協会に登録済みの方は</t>
        </r>
        <r>
          <rPr>
            <b/>
            <sz val="12"/>
            <color indexed="81"/>
            <rFont val="Meiryo UI"/>
            <family val="3"/>
            <charset val="128"/>
          </rPr>
          <t>○</t>
        </r>
      </text>
    </comment>
    <comment ref="L18" authorId="1" shapeId="0" xr:uid="{8777F614-F80C-4602-8EC7-6B3F09621595}">
      <text>
        <r>
          <rPr>
            <sz val="11"/>
            <color indexed="81"/>
            <rFont val="HG丸ｺﾞｼｯｸM-PRO"/>
            <family val="3"/>
            <charset val="128"/>
          </rPr>
          <t xml:space="preserve">ｼﾆｱの部の方は
</t>
        </r>
        <r>
          <rPr>
            <b/>
            <sz val="11"/>
            <color indexed="81"/>
            <rFont val="HG丸ｺﾞｼｯｸM-PRO"/>
            <family val="3"/>
            <charset val="128"/>
          </rPr>
          <t>試合当日</t>
        </r>
        <r>
          <rPr>
            <sz val="11"/>
            <color indexed="81"/>
            <rFont val="HG丸ｺﾞｼｯｸM-PRO"/>
            <family val="3"/>
            <charset val="128"/>
          </rPr>
          <t>年齢を記入</t>
        </r>
      </text>
    </comment>
    <comment ref="J19" authorId="0" shapeId="0" xr:uid="{ECB00C08-AB67-4E62-A473-89D42959DF24}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9" authorId="1" shapeId="0" xr:uid="{ECD0C0F7-4AE2-4FA7-BD35-1C7DFCB38560}">
      <text>
        <r>
          <rPr>
            <sz val="12"/>
            <color indexed="81"/>
            <rFont val="Meiryo UI"/>
            <family val="3"/>
            <charset val="128"/>
          </rPr>
          <t>大和市バドミントン協会に登録済みの方は</t>
        </r>
        <r>
          <rPr>
            <b/>
            <sz val="12"/>
            <color indexed="81"/>
            <rFont val="Meiryo UI"/>
            <family val="3"/>
            <charset val="128"/>
          </rPr>
          <t>○</t>
        </r>
      </text>
    </comment>
    <comment ref="L19" authorId="1" shapeId="0" xr:uid="{41544629-FBA8-483C-A6BA-76E9B0838D9A}">
      <text>
        <r>
          <rPr>
            <sz val="11"/>
            <color indexed="81"/>
            <rFont val="HG丸ｺﾞｼｯｸM-PRO"/>
            <family val="3"/>
            <charset val="128"/>
          </rPr>
          <t xml:space="preserve">ｼﾆｱの部の方は
</t>
        </r>
        <r>
          <rPr>
            <b/>
            <sz val="11"/>
            <color indexed="81"/>
            <rFont val="HG丸ｺﾞｼｯｸM-PRO"/>
            <family val="3"/>
            <charset val="128"/>
          </rPr>
          <t>試合当日</t>
        </r>
        <r>
          <rPr>
            <sz val="11"/>
            <color indexed="81"/>
            <rFont val="HG丸ｺﾞｼｯｸM-PRO"/>
            <family val="3"/>
            <charset val="128"/>
          </rPr>
          <t>年齢を記入</t>
        </r>
      </text>
    </comment>
    <comment ref="J20" authorId="0" shapeId="0" xr:uid="{33BCB5B0-4696-4FA2-806E-B3ED049E0B40}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0" authorId="1" shapeId="0" xr:uid="{ED2CCE0D-1B45-4AEA-9B8F-C5259BD04897}">
      <text>
        <r>
          <rPr>
            <sz val="12"/>
            <color indexed="81"/>
            <rFont val="Meiryo UI"/>
            <family val="3"/>
            <charset val="128"/>
          </rPr>
          <t>大和市バドミントン協会に登録済みの方は</t>
        </r>
        <r>
          <rPr>
            <b/>
            <sz val="12"/>
            <color indexed="81"/>
            <rFont val="Meiryo UI"/>
            <family val="3"/>
            <charset val="128"/>
          </rPr>
          <t>○</t>
        </r>
      </text>
    </comment>
    <comment ref="L20" authorId="1" shapeId="0" xr:uid="{450EEA67-7A9D-42C7-8BD0-FFC3C9573CF9}">
      <text>
        <r>
          <rPr>
            <sz val="11"/>
            <color indexed="81"/>
            <rFont val="HG丸ｺﾞｼｯｸM-PRO"/>
            <family val="3"/>
            <charset val="128"/>
          </rPr>
          <t xml:space="preserve">ｼﾆｱの部の方は
</t>
        </r>
        <r>
          <rPr>
            <b/>
            <sz val="11"/>
            <color indexed="81"/>
            <rFont val="HG丸ｺﾞｼｯｸM-PRO"/>
            <family val="3"/>
            <charset val="128"/>
          </rPr>
          <t>試合当日</t>
        </r>
        <r>
          <rPr>
            <sz val="11"/>
            <color indexed="81"/>
            <rFont val="HG丸ｺﾞｼｯｸM-PRO"/>
            <family val="3"/>
            <charset val="128"/>
          </rPr>
          <t>年齢を記入</t>
        </r>
      </text>
    </comment>
  </commentList>
</comments>
</file>

<file path=xl/sharedStrings.xml><?xml version="1.0" encoding="utf-8"?>
<sst xmlns="http://schemas.openxmlformats.org/spreadsheetml/2006/main" count="42" uniqueCount="33">
  <si>
    <t>＜大和市オープン団体戦＞</t>
    <rPh sb="1" eb="4">
      <t>ヤマトシ</t>
    </rPh>
    <rPh sb="8" eb="11">
      <t>ダンタイセン</t>
    </rPh>
    <phoneticPr fontId="5"/>
  </si>
  <si>
    <t>学生</t>
    <rPh sb="0" eb="2">
      <t>ガクセイ</t>
    </rPh>
    <phoneticPr fontId="7"/>
  </si>
  <si>
    <t>協会登録者</t>
    <rPh sb="0" eb="2">
      <t>キョウカイ</t>
    </rPh>
    <rPh sb="2" eb="4">
      <t>トウロク</t>
    </rPh>
    <rPh sb="4" eb="5">
      <t>シャ</t>
    </rPh>
    <phoneticPr fontId="7"/>
  </si>
  <si>
    <t>男子</t>
    <rPh sb="0" eb="2">
      <t>ダンシ</t>
    </rPh>
    <phoneticPr fontId="7"/>
  </si>
  <si>
    <t>女子</t>
    <rPh sb="0" eb="2">
      <t>ジョシ</t>
    </rPh>
    <phoneticPr fontId="7"/>
  </si>
  <si>
    <t>ｼﾆｱ</t>
    <phoneticPr fontId="7"/>
  </si>
  <si>
    <t>申込年月日</t>
    <rPh sb="0" eb="2">
      <t>モウシコミ</t>
    </rPh>
    <phoneticPr fontId="7"/>
  </si>
  <si>
    <t>申込責任者</t>
    <rPh sb="0" eb="2">
      <t>モウシコミ</t>
    </rPh>
    <rPh sb="2" eb="5">
      <t>セキニンシャ</t>
    </rPh>
    <phoneticPr fontId="5"/>
  </si>
  <si>
    <t>責任者ﾌﾘｶﾞﾅ</t>
    <rPh sb="0" eb="3">
      <t>セキニンシャ</t>
    </rPh>
    <phoneticPr fontId="5"/>
  </si>
  <si>
    <t>所属</t>
    <rPh sb="0" eb="2">
      <t>ショゾク</t>
    </rPh>
    <phoneticPr fontId="5"/>
  </si>
  <si>
    <t>1部</t>
    <rPh sb="1" eb="2">
      <t>ブ</t>
    </rPh>
    <phoneticPr fontId="7"/>
  </si>
  <si>
    <t>2部</t>
    <rPh sb="1" eb="2">
      <t>ブ</t>
    </rPh>
    <phoneticPr fontId="7"/>
  </si>
  <si>
    <t>3部</t>
    <rPh sb="1" eb="2">
      <t>ブ</t>
    </rPh>
    <phoneticPr fontId="7"/>
  </si>
  <si>
    <t>メールアドレス</t>
    <phoneticPr fontId="5"/>
  </si>
  <si>
    <t>電話番号</t>
    <rPh sb="0" eb="2">
      <t>デンワ</t>
    </rPh>
    <rPh sb="2" eb="4">
      <t>バンゴウ</t>
    </rPh>
    <phoneticPr fontId="5"/>
  </si>
  <si>
    <t>領収書</t>
    <rPh sb="0" eb="3">
      <t>リョウシュウショ</t>
    </rPh>
    <phoneticPr fontId="5"/>
  </si>
  <si>
    <t>不要</t>
  </si>
  <si>
    <t>種目</t>
    <rPh sb="0" eb="2">
      <t>シュモク</t>
    </rPh>
    <phoneticPr fontId="7"/>
  </si>
  <si>
    <t>ランク</t>
    <phoneticPr fontId="7"/>
  </si>
  <si>
    <t>チーム名</t>
    <rPh sb="3" eb="4">
      <t>メイ</t>
    </rPh>
    <phoneticPr fontId="5"/>
  </si>
  <si>
    <t>チームフリガナ</t>
    <phoneticPr fontId="7"/>
  </si>
  <si>
    <t>氏　名</t>
    <rPh sb="0" eb="1">
      <t>シ</t>
    </rPh>
    <rPh sb="2" eb="3">
      <t>ナ</t>
    </rPh>
    <phoneticPr fontId="5"/>
  </si>
  <si>
    <t>シメイフリガナ</t>
    <phoneticPr fontId="7"/>
  </si>
  <si>
    <t>女性は○</t>
    <rPh sb="0" eb="2">
      <t>ジョセイ</t>
    </rPh>
    <phoneticPr fontId="5"/>
  </si>
  <si>
    <t>協会登録</t>
    <rPh sb="0" eb="4">
      <t>キョウカイトウロク</t>
    </rPh>
    <phoneticPr fontId="5"/>
  </si>
  <si>
    <t>区分</t>
    <rPh sb="0" eb="2">
      <t>クブン</t>
    </rPh>
    <phoneticPr fontId="7"/>
  </si>
  <si>
    <t>参加料</t>
    <rPh sb="0" eb="3">
      <t>サンカリョウ</t>
    </rPh>
    <phoneticPr fontId="7"/>
  </si>
  <si>
    <t>例</t>
    <rPh sb="0" eb="1">
      <t>レイ</t>
    </rPh>
    <phoneticPr fontId="5"/>
  </si>
  <si>
    <t>ｼﾆｱ</t>
  </si>
  <si>
    <t>大和クラブ</t>
    <rPh sb="0" eb="2">
      <t>ヤマト</t>
    </rPh>
    <phoneticPr fontId="5"/>
  </si>
  <si>
    <t>大和　太郎</t>
    <rPh sb="0" eb="2">
      <t>ヤマト</t>
    </rPh>
    <rPh sb="3" eb="5">
      <t>タロウ</t>
    </rPh>
    <phoneticPr fontId="5"/>
  </si>
  <si>
    <t>大和　花子</t>
    <rPh sb="0" eb="2">
      <t>ヤマト</t>
    </rPh>
    <rPh sb="3" eb="5">
      <t>ハナコ</t>
    </rPh>
    <phoneticPr fontId="5"/>
  </si>
  <si>
    <t>〇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</si>
</sst>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女性人数　&quot;#,##0&quot;名&quot;"/>
    <numFmt numFmtId="177" formatCode="&quot;= 参加費 &quot;#,##0&quot;円&quot;"/>
    <numFmt numFmtId="178" formatCode="#,##0&quot;円&quot;"/>
    <numFmt numFmtId="179" formatCode="#,##0_ "/>
    <numFmt numFmtId="180" formatCode="#"/>
  </numFmts>
  <fonts count="23" x14ac:knownFonts="1">
    <font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Meiryo UI"/>
      <family val="2"/>
      <charset val="128"/>
    </font>
    <font>
      <b/>
      <sz val="16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name val="メイリオ"/>
      <family val="3"/>
      <charset val="128"/>
    </font>
    <font>
      <sz val="6"/>
      <name val="HG丸ｺﾞｼｯｸM-PRO"/>
      <family val="3"/>
      <charset val="128"/>
    </font>
    <font>
      <b/>
      <sz val="11"/>
      <color rgb="FFFF0000"/>
      <name val="メイリオ"/>
      <family val="3"/>
      <charset val="128"/>
    </font>
    <font>
      <sz val="9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0"/>
      <color theme="10"/>
      <name val="HG丸ｺﾞｼｯｸM-PRO"/>
      <family val="3"/>
      <charset val="128"/>
    </font>
    <font>
      <u/>
      <sz val="10"/>
      <color theme="10"/>
      <name val="メイリオ"/>
      <family val="3"/>
      <charset val="128"/>
    </font>
    <font>
      <b/>
      <u/>
      <sz val="12"/>
      <color theme="6" tint="-0.499984740745262"/>
      <name val="メイリオ"/>
      <family val="3"/>
      <charset val="128"/>
    </font>
    <font>
      <b/>
      <sz val="14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2"/>
      <color indexed="81"/>
      <name val="Meiryo UI"/>
      <family val="3"/>
      <charset val="128"/>
    </font>
    <font>
      <b/>
      <sz val="12"/>
      <color indexed="81"/>
      <name val="Meiryo UI"/>
      <family val="3"/>
      <charset val="128"/>
    </font>
    <font>
      <sz val="11"/>
      <color indexed="81"/>
      <name val="HG丸ｺﾞｼｯｸM-PRO"/>
      <family val="3"/>
      <charset val="128"/>
    </font>
    <font>
      <b/>
      <sz val="11"/>
      <color indexed="8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9">
    <xf numFmtId="0" fontId="0" fillId="0" borderId="0" xfId="0">
      <alignment vertical="center"/>
    </xf>
    <xf numFmtId="0" fontId="2" fillId="2" borderId="0" xfId="1" applyFont="1" applyFill="1" applyAlignment="1">
      <alignment shrinkToFit="1"/>
    </xf>
    <xf numFmtId="0" fontId="2" fillId="0" borderId="0" xfId="1" applyFont="1" applyAlignment="1">
      <alignment shrinkToFit="1"/>
    </xf>
    <xf numFmtId="0" fontId="2" fillId="0" borderId="1" xfId="1" applyFont="1" applyBorder="1" applyAlignment="1">
      <alignment horizontal="center" shrinkToFit="1"/>
    </xf>
    <xf numFmtId="0" fontId="8" fillId="0" borderId="0" xfId="1" applyFont="1" applyAlignment="1">
      <alignment shrinkToFit="1"/>
    </xf>
    <xf numFmtId="0" fontId="9" fillId="2" borderId="0" xfId="1" applyFont="1" applyFill="1" applyAlignment="1" applyProtection="1">
      <alignment vertical="center" shrinkToFit="1"/>
      <protection locked="0"/>
    </xf>
    <xf numFmtId="0" fontId="2" fillId="2" borderId="0" xfId="1" applyFont="1" applyFill="1" applyAlignment="1">
      <alignment vertical="center" shrinkToFit="1"/>
    </xf>
    <xf numFmtId="0" fontId="9" fillId="2" borderId="0" xfId="1" applyFont="1" applyFill="1" applyAlignment="1">
      <alignment shrinkToFit="1"/>
    </xf>
    <xf numFmtId="0" fontId="2" fillId="2" borderId="0" xfId="1" applyFont="1" applyFill="1" applyAlignment="1">
      <alignment horizontal="center" shrinkToFit="1"/>
    </xf>
    <xf numFmtId="0" fontId="10" fillId="0" borderId="1" xfId="1" applyFont="1" applyBorder="1" applyAlignment="1">
      <alignment horizontal="center" shrinkToFit="1"/>
    </xf>
    <xf numFmtId="0" fontId="2" fillId="0" borderId="1" xfId="1" applyFont="1" applyBorder="1" applyAlignment="1">
      <alignment shrinkToFit="1"/>
    </xf>
    <xf numFmtId="0" fontId="9" fillId="2" borderId="0" xfId="1" applyFont="1" applyFill="1" applyAlignment="1">
      <alignment vertical="center" shrinkToFit="1"/>
    </xf>
    <xf numFmtId="0" fontId="9" fillId="2" borderId="18" xfId="1" applyFont="1" applyFill="1" applyBorder="1" applyAlignment="1" applyProtection="1">
      <alignment vertical="center" shrinkToFit="1"/>
      <protection locked="0"/>
    </xf>
    <xf numFmtId="0" fontId="9" fillId="2" borderId="0" xfId="1" applyFont="1" applyFill="1" applyAlignment="1">
      <alignment horizontal="center" vertical="center" shrinkToFit="1"/>
    </xf>
    <xf numFmtId="0" fontId="2" fillId="2" borderId="21" xfId="1" applyFont="1" applyFill="1" applyBorder="1" applyAlignment="1">
      <alignment vertical="center" shrinkToFit="1"/>
    </xf>
    <xf numFmtId="0" fontId="9" fillId="2" borderId="24" xfId="1" applyFont="1" applyFill="1" applyBorder="1" applyAlignment="1" applyProtection="1">
      <alignment vertical="center" shrinkToFit="1"/>
      <protection locked="0"/>
    </xf>
    <xf numFmtId="0" fontId="9" fillId="0" borderId="0" xfId="1" applyFont="1" applyAlignment="1">
      <alignment shrinkToFit="1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176" fontId="13" fillId="2" borderId="0" xfId="1" applyNumberFormat="1" applyFont="1" applyFill="1" applyAlignment="1">
      <alignment shrinkToFit="1"/>
    </xf>
    <xf numFmtId="177" fontId="14" fillId="2" borderId="0" xfId="3" applyNumberFormat="1" applyFont="1" applyFill="1" applyAlignment="1">
      <alignment vertical="center"/>
    </xf>
    <xf numFmtId="0" fontId="6" fillId="0" borderId="29" xfId="3" applyFont="1" applyBorder="1" applyAlignment="1">
      <alignment vertical="center"/>
    </xf>
    <xf numFmtId="178" fontId="8" fillId="2" borderId="29" xfId="3" applyNumberFormat="1" applyFont="1" applyFill="1" applyBorder="1" applyAlignment="1">
      <alignment vertical="top"/>
    </xf>
    <xf numFmtId="177" fontId="14" fillId="2" borderId="29" xfId="3" applyNumberFormat="1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 shrinkToFit="1"/>
    </xf>
    <xf numFmtId="0" fontId="2" fillId="2" borderId="30" xfId="1" applyFont="1" applyFill="1" applyBorder="1" applyAlignment="1">
      <alignment horizontal="center" vertical="center" shrinkToFit="1"/>
    </xf>
    <xf numFmtId="0" fontId="2" fillId="2" borderId="31" xfId="1" applyFont="1" applyFill="1" applyBorder="1" applyAlignment="1">
      <alignment horizontal="center" vertical="center" shrinkToFit="1"/>
    </xf>
    <xf numFmtId="0" fontId="2" fillId="2" borderId="32" xfId="1" applyFont="1" applyFill="1" applyBorder="1" applyAlignment="1">
      <alignment horizontal="center" vertical="center" textRotation="255" shrinkToFit="1"/>
    </xf>
    <xf numFmtId="0" fontId="2" fillId="2" borderId="33" xfId="1" applyFont="1" applyFill="1" applyBorder="1" applyAlignment="1">
      <alignment horizontal="center" vertical="center" shrinkToFit="1"/>
    </xf>
    <xf numFmtId="0" fontId="9" fillId="2" borderId="34" xfId="1" applyFont="1" applyFill="1" applyBorder="1" applyAlignment="1">
      <alignment horizontal="center" vertical="center" shrinkToFit="1"/>
    </xf>
    <xf numFmtId="0" fontId="15" fillId="2" borderId="32" xfId="1" applyFont="1" applyFill="1" applyBorder="1" applyAlignment="1">
      <alignment horizontal="center" vertical="center" textRotation="255" shrinkToFit="1"/>
    </xf>
    <xf numFmtId="0" fontId="15" fillId="2" borderId="32" xfId="1" applyFont="1" applyFill="1" applyBorder="1" applyAlignment="1">
      <alignment horizontal="center" vertical="center" textRotation="255" wrapText="1" shrinkToFit="1"/>
    </xf>
    <xf numFmtId="0" fontId="9" fillId="2" borderId="32" xfId="1" applyFont="1" applyFill="1" applyBorder="1" applyAlignment="1">
      <alignment horizontal="center" vertical="center" textRotation="255" wrapText="1" shrinkToFit="1"/>
    </xf>
    <xf numFmtId="0" fontId="2" fillId="2" borderId="33" xfId="1" applyFont="1" applyFill="1" applyBorder="1" applyAlignment="1">
      <alignment horizontal="center" vertical="center" wrapText="1" shrinkToFit="1"/>
    </xf>
    <xf numFmtId="0" fontId="2" fillId="2" borderId="35" xfId="1" applyFont="1" applyFill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left" vertical="center" wrapText="1" shrinkToFit="1"/>
    </xf>
    <xf numFmtId="0" fontId="9" fillId="3" borderId="36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9" fillId="3" borderId="39" xfId="1" applyFont="1" applyFill="1" applyBorder="1" applyAlignment="1">
      <alignment horizontal="center" vertical="center" shrinkToFit="1"/>
    </xf>
    <xf numFmtId="0" fontId="2" fillId="3" borderId="40" xfId="1" applyFont="1" applyFill="1" applyBorder="1" applyAlignment="1">
      <alignment horizontal="center" vertical="center" shrinkToFit="1"/>
    </xf>
    <xf numFmtId="0" fontId="2" fillId="3" borderId="32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shrinkToFit="1"/>
    </xf>
    <xf numFmtId="180" fontId="2" fillId="0" borderId="1" xfId="1" applyNumberFormat="1" applyFont="1" applyBorder="1" applyAlignment="1">
      <alignment shrinkToFit="1"/>
    </xf>
    <xf numFmtId="0" fontId="8" fillId="0" borderId="0" xfId="1" applyFont="1" applyAlignment="1">
      <alignment horizontal="center" vertical="center" shrinkToFit="1"/>
    </xf>
    <xf numFmtId="0" fontId="9" fillId="3" borderId="41" xfId="1" applyFont="1" applyFill="1" applyBorder="1" applyAlignment="1">
      <alignment horizontal="center" vertical="center" shrinkToFit="1"/>
    </xf>
    <xf numFmtId="0" fontId="2" fillId="3" borderId="8" xfId="1" applyFont="1" applyFill="1" applyBorder="1" applyAlignment="1">
      <alignment horizontal="center" vertical="center" shrinkToFit="1"/>
    </xf>
    <xf numFmtId="0" fontId="9" fillId="3" borderId="46" xfId="1" applyFont="1" applyFill="1" applyBorder="1" applyAlignment="1">
      <alignment horizontal="center" vertical="center" shrinkToFit="1"/>
    </xf>
    <xf numFmtId="0" fontId="2" fillId="3" borderId="47" xfId="1" applyFont="1" applyFill="1" applyBorder="1" applyAlignment="1">
      <alignment horizontal="center" vertical="center" shrinkToFit="1"/>
    </xf>
    <xf numFmtId="0" fontId="2" fillId="3" borderId="43" xfId="1" applyFont="1" applyFill="1" applyBorder="1" applyAlignment="1">
      <alignment horizontal="center" vertical="center" shrinkToFit="1"/>
    </xf>
    <xf numFmtId="0" fontId="9" fillId="0" borderId="36" xfId="1" applyFont="1" applyBorder="1" applyAlignment="1">
      <alignment horizontal="center" vertical="center" shrinkToFit="1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0" fontId="9" fillId="0" borderId="39" xfId="1" applyFont="1" applyBorder="1" applyAlignment="1" applyProtection="1">
      <alignment horizontal="center" vertical="center" shrinkToFit="1"/>
      <protection locked="0"/>
    </xf>
    <xf numFmtId="0" fontId="2" fillId="2" borderId="40" xfId="1" applyFont="1" applyFill="1" applyBorder="1" applyAlignment="1" applyProtection="1">
      <alignment horizontal="center" vertical="center" shrinkToFit="1"/>
      <protection locked="0"/>
    </xf>
    <xf numFmtId="0" fontId="2" fillId="2" borderId="24" xfId="1" applyFont="1" applyFill="1" applyBorder="1" applyAlignment="1">
      <alignment horizontal="center" vertical="center" shrinkToFit="1"/>
    </xf>
    <xf numFmtId="0" fontId="9" fillId="0" borderId="51" xfId="1" applyFont="1" applyBorder="1" applyAlignment="1">
      <alignment horizontal="center" vertical="center" shrinkToFit="1"/>
    </xf>
    <xf numFmtId="0" fontId="2" fillId="0" borderId="23" xfId="1" applyFont="1" applyBorder="1" applyAlignment="1" applyProtection="1">
      <alignment horizontal="center" vertical="center" shrinkToFit="1"/>
      <protection locked="0"/>
    </xf>
    <xf numFmtId="0" fontId="9" fillId="0" borderId="54" xfId="1" applyFont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2" borderId="21" xfId="1" applyFont="1" applyFill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0" fontId="2" fillId="0" borderId="59" xfId="1" applyFont="1" applyBorder="1" applyAlignment="1" applyProtection="1">
      <alignment horizontal="center" vertical="center" shrinkToFit="1"/>
      <protection locked="0"/>
    </xf>
    <xf numFmtId="0" fontId="9" fillId="0" borderId="58" xfId="1" applyFont="1" applyBorder="1" applyAlignment="1" applyProtection="1">
      <alignment horizontal="center" vertical="center" shrinkToFit="1"/>
      <protection locked="0"/>
    </xf>
    <xf numFmtId="0" fontId="2" fillId="2" borderId="18" xfId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shrinkToFit="1"/>
    </xf>
    <xf numFmtId="0" fontId="4" fillId="2" borderId="0" xfId="1" applyFont="1" applyFill="1" applyAlignment="1">
      <alignment horizontal="left" vertical="top" shrinkToFit="1"/>
    </xf>
    <xf numFmtId="0" fontId="6" fillId="2" borderId="0" xfId="1" applyFont="1" applyFill="1" applyAlignment="1">
      <alignment horizontal="left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14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4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10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9" fillId="2" borderId="12" xfId="1" applyFont="1" applyFill="1" applyBorder="1" applyAlignment="1" applyProtection="1">
      <alignment horizontal="center" vertical="center" shrinkToFit="1"/>
      <protection locked="0"/>
    </xf>
    <xf numFmtId="0" fontId="9" fillId="2" borderId="13" xfId="1" applyFont="1" applyFill="1" applyBorder="1" applyAlignment="1" applyProtection="1">
      <alignment horizontal="center" vertical="center" shrinkToFit="1"/>
      <protection locked="0"/>
    </xf>
    <xf numFmtId="0" fontId="9" fillId="2" borderId="14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shrinkToFit="1"/>
    </xf>
    <xf numFmtId="0" fontId="9" fillId="2" borderId="16" xfId="1" applyFont="1" applyFill="1" applyBorder="1" applyAlignment="1" applyProtection="1">
      <alignment horizontal="center" vertical="center" shrinkToFit="1"/>
      <protection locked="0"/>
    </xf>
    <xf numFmtId="0" fontId="9" fillId="2" borderId="17" xfId="1" applyFont="1" applyFill="1" applyBorder="1" applyAlignment="1" applyProtection="1">
      <alignment horizontal="center" vertical="center" shrinkToFit="1"/>
      <protection locked="0"/>
    </xf>
    <xf numFmtId="0" fontId="2" fillId="2" borderId="14" xfId="1" applyFont="1" applyFill="1" applyBorder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 shrinkToFit="1"/>
    </xf>
    <xf numFmtId="0" fontId="12" fillId="2" borderId="20" xfId="2" applyFont="1" applyFill="1" applyBorder="1" applyAlignment="1" applyProtection="1">
      <alignment horizontal="center" vertical="center" shrinkToFit="1"/>
      <protection locked="0"/>
    </xf>
    <xf numFmtId="0" fontId="12" fillId="2" borderId="0" xfId="2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5" xfId="1" applyFont="1" applyFill="1" applyBorder="1" applyAlignment="1">
      <alignment horizontal="center" vertical="center" shrinkToFit="1"/>
    </xf>
    <xf numFmtId="0" fontId="2" fillId="2" borderId="26" xfId="1" applyFont="1" applyFill="1" applyBorder="1" applyAlignment="1">
      <alignment horizontal="center" vertical="center" shrinkToFit="1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0" fontId="2" fillId="2" borderId="28" xfId="1" applyFont="1" applyFill="1" applyBorder="1" applyAlignment="1" applyProtection="1">
      <alignment horizontal="center" vertical="center" shrinkToFit="1"/>
      <protection locked="0"/>
    </xf>
    <xf numFmtId="0" fontId="2" fillId="3" borderId="37" xfId="1" applyFont="1" applyFill="1" applyBorder="1" applyAlignment="1">
      <alignment horizontal="center" vertical="center" shrinkToFit="1"/>
    </xf>
    <xf numFmtId="0" fontId="2" fillId="3" borderId="42" xfId="1" applyFont="1" applyFill="1" applyBorder="1" applyAlignment="1">
      <alignment horizontal="center" vertical="center" shrinkToFit="1"/>
    </xf>
    <xf numFmtId="0" fontId="2" fillId="3" borderId="32" xfId="1" applyFont="1" applyFill="1" applyBorder="1" applyAlignment="1">
      <alignment horizontal="center" vertical="center" textRotation="255" shrinkToFit="1"/>
    </xf>
    <xf numFmtId="0" fontId="2" fillId="3" borderId="43" xfId="1" applyFont="1" applyFill="1" applyBorder="1" applyAlignment="1">
      <alignment horizontal="center" vertical="center" textRotation="255" shrinkToFit="1"/>
    </xf>
    <xf numFmtId="0" fontId="2" fillId="3" borderId="38" xfId="1" applyFont="1" applyFill="1" applyBorder="1" applyAlignment="1">
      <alignment horizontal="center" vertical="center" wrapText="1" shrinkToFit="1"/>
    </xf>
    <xf numFmtId="0" fontId="2" fillId="3" borderId="44" xfId="1" applyFont="1" applyFill="1" applyBorder="1" applyAlignment="1">
      <alignment horizontal="center" vertical="center" wrapText="1" shrinkToFit="1"/>
    </xf>
    <xf numFmtId="0" fontId="9" fillId="3" borderId="34" xfId="1" applyFont="1" applyFill="1" applyBorder="1" applyAlignment="1">
      <alignment horizontal="center" vertical="center" wrapText="1" shrinkToFit="1"/>
    </xf>
    <xf numFmtId="0" fontId="9" fillId="3" borderId="45" xfId="1" applyFont="1" applyFill="1" applyBorder="1" applyAlignment="1">
      <alignment horizontal="center" vertical="center" wrapText="1" shrinkToFit="1"/>
    </xf>
    <xf numFmtId="0" fontId="2" fillId="3" borderId="24" xfId="1" applyFont="1" applyFill="1" applyBorder="1" applyAlignment="1">
      <alignment horizontal="center" vertical="center" shrinkToFit="1"/>
    </xf>
    <xf numFmtId="0" fontId="2" fillId="3" borderId="21" xfId="1" applyFont="1" applyFill="1" applyBorder="1" applyAlignment="1">
      <alignment horizontal="center" vertical="center" shrinkToFit="1"/>
    </xf>
    <xf numFmtId="179" fontId="2" fillId="3" borderId="35" xfId="1" applyNumberFormat="1" applyFont="1" applyFill="1" applyBorder="1" applyAlignment="1">
      <alignment horizontal="center" vertical="center" shrinkToFit="1"/>
    </xf>
    <xf numFmtId="179" fontId="2" fillId="3" borderId="48" xfId="1" applyNumberFormat="1" applyFont="1" applyFill="1" applyBorder="1" applyAlignment="1">
      <alignment horizontal="center" vertical="center" shrinkToFit="1"/>
    </xf>
    <xf numFmtId="0" fontId="2" fillId="0" borderId="31" xfId="1" applyFont="1" applyBorder="1" applyAlignment="1" applyProtection="1">
      <alignment horizontal="center" vertical="center" textRotation="255" shrinkToFit="1"/>
      <protection locked="0"/>
    </xf>
    <xf numFmtId="0" fontId="2" fillId="0" borderId="52" xfId="1" applyFont="1" applyBorder="1" applyAlignment="1" applyProtection="1">
      <alignment horizontal="center" vertical="center" textRotation="255" shrinkToFit="1"/>
      <protection locked="0"/>
    </xf>
    <xf numFmtId="0" fontId="2" fillId="0" borderId="55" xfId="1" applyFont="1" applyBorder="1" applyAlignment="1" applyProtection="1">
      <alignment horizontal="center" vertical="center" textRotation="255" shrinkToFit="1"/>
      <protection locked="0"/>
    </xf>
    <xf numFmtId="0" fontId="2" fillId="0" borderId="32" xfId="1" applyFont="1" applyBorder="1" applyAlignment="1" applyProtection="1">
      <alignment horizontal="center" vertical="center" textRotation="255" shrinkToFit="1"/>
      <protection locked="0"/>
    </xf>
    <xf numFmtId="0" fontId="2" fillId="0" borderId="43" xfId="1" applyFont="1" applyBorder="1" applyAlignment="1" applyProtection="1">
      <alignment horizontal="center" vertical="center" textRotation="255" shrinkToFit="1"/>
      <protection locked="0"/>
    </xf>
    <xf numFmtId="0" fontId="2" fillId="0" borderId="56" xfId="1" applyFont="1" applyBorder="1" applyAlignment="1" applyProtection="1">
      <alignment horizontal="center" vertical="center" textRotation="255" shrinkToFit="1"/>
      <protection locked="0"/>
    </xf>
    <xf numFmtId="0" fontId="2" fillId="0" borderId="49" xfId="1" applyFont="1" applyBorder="1" applyAlignment="1" applyProtection="1">
      <alignment horizontal="center" vertical="center" wrapText="1" shrinkToFit="1"/>
      <protection locked="0"/>
    </xf>
    <xf numFmtId="0" fontId="2" fillId="0" borderId="53" xfId="1" applyFont="1" applyBorder="1" applyAlignment="1" applyProtection="1">
      <alignment horizontal="center" vertical="center" wrapText="1" shrinkToFit="1"/>
      <protection locked="0"/>
    </xf>
    <xf numFmtId="0" fontId="2" fillId="0" borderId="57" xfId="1" applyFont="1" applyBorder="1" applyAlignment="1" applyProtection="1">
      <alignment horizontal="center" vertical="center" wrapText="1" shrinkToFit="1"/>
      <protection locked="0"/>
    </xf>
    <xf numFmtId="0" fontId="16" fillId="0" borderId="39" xfId="1" applyFont="1" applyBorder="1" applyAlignment="1" applyProtection="1">
      <alignment horizontal="center" vertical="center" wrapText="1" shrinkToFit="1"/>
      <protection locked="0"/>
    </xf>
    <xf numFmtId="0" fontId="16" fillId="0" borderId="54" xfId="1" applyFont="1" applyBorder="1" applyAlignment="1" applyProtection="1">
      <alignment horizontal="center" vertical="center" wrapText="1" shrinkToFit="1"/>
      <protection locked="0"/>
    </xf>
    <xf numFmtId="0" fontId="16" fillId="0" borderId="58" xfId="1" applyFont="1" applyBorder="1" applyAlignment="1" applyProtection="1">
      <alignment horizontal="center" vertical="center" wrapText="1" shrinkToFit="1"/>
      <protection locked="0"/>
    </xf>
    <xf numFmtId="0" fontId="2" fillId="2" borderId="50" xfId="1" applyFont="1" applyFill="1" applyBorder="1" applyAlignment="1">
      <alignment horizontal="center" vertical="center" shrinkToFit="1"/>
    </xf>
    <xf numFmtId="0" fontId="2" fillId="2" borderId="48" xfId="1" applyFont="1" applyFill="1" applyBorder="1" applyAlignment="1">
      <alignment horizontal="center" vertical="center" shrinkToFit="1"/>
    </xf>
  </cellXfs>
  <cellStyles count="4">
    <cellStyle name="ハイパーリンク" xfId="2" builtinId="8"/>
    <cellStyle name="標準" xfId="0" builtinId="0"/>
    <cellStyle name="標準 2" xfId="1" xr:uid="{37C2033E-59EB-4701-999A-A0D150F51A12}"/>
    <cellStyle name="標準 2 2" xfId="3" xr:uid="{A778F85B-ABF0-4BFF-BCFE-CAAE37B39265}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71437</xdr:colOff>
      <xdr:row>0</xdr:row>
      <xdr:rowOff>59532</xdr:rowOff>
    </xdr:from>
    <xdr:ext cx="3997289" cy="157475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76DBFC-4B6D-47C1-A71F-5291E519A974}"/>
            </a:ext>
          </a:extLst>
        </xdr:cNvPr>
        <xdr:cNvSpPr txBox="1"/>
      </xdr:nvSpPr>
      <xdr:spPr>
        <a:xfrm>
          <a:off x="3972877" y="59532"/>
          <a:ext cx="3997289" cy="157475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/>
          <a:r>
            <a:rPr kumimoji="1" lang="ja-JP" altLang="en-US" sz="900"/>
            <a:t>＊男子チームは女子</a:t>
          </a:r>
          <a:r>
            <a:rPr kumimoji="1" lang="en-US" altLang="ja-JP" sz="900"/>
            <a:t>2</a:t>
          </a:r>
          <a:r>
            <a:rPr kumimoji="1" lang="ja-JP" altLang="en-US" sz="900"/>
            <a:t>人まで混入参加可。</a:t>
          </a:r>
          <a:endParaRPr kumimoji="1" lang="en-US" altLang="ja-JP" sz="900"/>
        </a:p>
        <a:p>
          <a:pPr lvl="0"/>
          <a:r>
            <a:rPr kumimoji="1" lang="en-US" altLang="ja-JP" sz="900"/>
            <a:t>  </a:t>
          </a:r>
          <a:r>
            <a:rPr kumimoji="1" lang="ja-JP" altLang="en-US" sz="900"/>
            <a:t>（尚、女性混入の場合は、女性欄で○を選択し</a:t>
          </a:r>
          <a:r>
            <a:rPr kumimoji="1" lang="en-US" altLang="ja-JP" sz="900"/>
            <a:t>  </a:t>
          </a:r>
          <a:r>
            <a:rPr kumimoji="1" lang="ja-JP" altLang="en-US" sz="900"/>
            <a:t>てください。）</a:t>
          </a:r>
          <a:br>
            <a:rPr kumimoji="1" lang="en-US" altLang="ja-JP" sz="900"/>
          </a:br>
          <a:endParaRPr kumimoji="1" lang="en-US" altLang="ja-JP" sz="900"/>
        </a:p>
        <a:p>
          <a:pPr lvl="0"/>
          <a:r>
            <a:rPr kumimoji="1" lang="ja-JP" altLang="en-US" sz="900"/>
            <a:t>＊ 苗字と名前の間には、必ず全角文字の「空白」を入力してください。</a:t>
          </a:r>
          <a:endParaRPr kumimoji="1" lang="en-US" altLang="ja-JP" sz="900"/>
        </a:p>
        <a:p>
          <a:pPr lvl="0"/>
          <a:endParaRPr kumimoji="1" lang="en-US" altLang="ja-JP" sz="900"/>
        </a:p>
        <a:p>
          <a:pPr eaLnBrk="1" fontAlgn="auto" latinLnBrk="0" hangingPunct="1"/>
          <a:r>
            <a:rPr kumimoji="1" lang="ja-JP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＊フリガナが、間違っている又は表示されない場合は手入力してください。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kumimoji="1" lang="en-US" altLang="ja-JP" sz="900"/>
        </a:p>
        <a:p>
          <a:pPr lvl="0"/>
          <a:r>
            <a:rPr kumimoji="1" lang="ja-JP" altLang="en-US" sz="900"/>
            <a:t>＊参加費は申込み代表者がまとめてお支払い下さい。ご協力お願い致します。</a:t>
          </a:r>
          <a:endParaRPr kumimoji="1" lang="en-US" altLang="ja-JP" sz="900"/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A48E-EB35-429B-84DD-3A65EF268AD6}">
  <dimension ref="A1:Z21"/>
  <sheetViews>
    <sheetView showGridLines="0" showRowColHeaders="0" tabSelected="1" workbookViewId="0">
      <selection activeCell="E2" sqref="E2:F2"/>
    </sheetView>
  </sheetViews>
  <sheetFormatPr defaultColWidth="8.765625" defaultRowHeight="17.399999999999999" x14ac:dyDescent="0.5"/>
  <cols>
    <col min="1" max="1" width="0.765625" style="2" customWidth="1"/>
    <col min="2" max="2" width="2.07421875" style="2" hidden="1" customWidth="1"/>
    <col min="3" max="3" width="2.61328125" style="2" customWidth="1"/>
    <col min="4" max="4" width="3.765625" style="2" customWidth="1"/>
    <col min="5" max="5" width="3" style="2" customWidth="1"/>
    <col min="6" max="6" width="14.23046875" style="2" customWidth="1"/>
    <col min="7" max="7" width="15" style="16" customWidth="1"/>
    <col min="8" max="8" width="12.921875" style="2" customWidth="1"/>
    <col min="9" max="9" width="12.3828125" style="16" customWidth="1"/>
    <col min="10" max="10" width="2.765625" style="2" bestFit="1" customWidth="1"/>
    <col min="11" max="11" width="3.23046875" style="2" customWidth="1"/>
    <col min="12" max="12" width="2.69140625" style="2" customWidth="1"/>
    <col min="13" max="13" width="2.69140625" style="41" hidden="1" customWidth="1"/>
    <col min="14" max="14" width="5.765625" style="41" hidden="1" customWidth="1"/>
    <col min="15" max="15" width="6.61328125" style="2" bestFit="1" customWidth="1"/>
    <col min="16" max="16" width="1" style="2" customWidth="1"/>
    <col min="17" max="18" width="12.15234375" style="2" hidden="1" customWidth="1"/>
    <col min="19" max="19" width="4.23046875" style="2" hidden="1" customWidth="1"/>
    <col min="20" max="20" width="8.53515625" style="2" hidden="1" customWidth="1"/>
    <col min="21" max="21" width="4.23046875" style="2" hidden="1" customWidth="1"/>
    <col min="22" max="22" width="5.69140625" style="2" hidden="1" customWidth="1"/>
    <col min="23" max="23" width="3.61328125" style="2" hidden="1" customWidth="1"/>
    <col min="24" max="24" width="3.07421875" style="2" hidden="1" customWidth="1"/>
    <col min="25" max="25" width="2.23046875" style="2" hidden="1" customWidth="1"/>
    <col min="26" max="26" width="41.4609375" style="4" bestFit="1" customWidth="1"/>
    <col min="27" max="27" width="12.61328125" style="2" customWidth="1"/>
    <col min="28" max="16384" width="8.765625" style="2"/>
  </cols>
  <sheetData>
    <row r="1" spans="1:26" ht="24" customHeight="1" thickBot="1" x14ac:dyDescent="0.55000000000000004">
      <c r="A1" s="1"/>
      <c r="B1" s="1">
        <v>8</v>
      </c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5"/>
      <c r="M1" s="65"/>
      <c r="N1" s="65"/>
      <c r="O1" s="65"/>
      <c r="S1" s="3" t="s">
        <v>1</v>
      </c>
      <c r="T1" s="3" t="s">
        <v>2</v>
      </c>
      <c r="U1" s="3" t="s">
        <v>3</v>
      </c>
      <c r="V1" s="3" t="s">
        <v>4</v>
      </c>
      <c r="W1" s="2" t="s">
        <v>5</v>
      </c>
      <c r="X1" s="2">
        <v>55</v>
      </c>
    </row>
    <row r="2" spans="1:26" ht="20.25" customHeight="1" x14ac:dyDescent="0.5">
      <c r="A2" s="1"/>
      <c r="B2" s="1"/>
      <c r="C2" s="66" t="s">
        <v>6</v>
      </c>
      <c r="D2" s="67"/>
      <c r="E2" s="68"/>
      <c r="F2" s="69"/>
      <c r="G2" s="5"/>
      <c r="H2" s="6"/>
      <c r="I2" s="7"/>
      <c r="J2" s="1"/>
      <c r="K2" s="1"/>
      <c r="L2" s="1"/>
      <c r="M2" s="8"/>
      <c r="N2" s="8"/>
      <c r="S2" s="9"/>
      <c r="T2" s="9"/>
      <c r="U2" s="10">
        <v>12000</v>
      </c>
      <c r="V2" s="9">
        <v>9000</v>
      </c>
    </row>
    <row r="3" spans="1:26" ht="20.25" customHeight="1" x14ac:dyDescent="0.5">
      <c r="A3" s="1"/>
      <c r="B3" s="1"/>
      <c r="C3" s="70" t="s">
        <v>7</v>
      </c>
      <c r="D3" s="71"/>
      <c r="E3" s="72"/>
      <c r="F3" s="73"/>
      <c r="G3" s="5"/>
      <c r="H3" s="6"/>
      <c r="I3" s="11"/>
      <c r="J3" s="6"/>
      <c r="K3" s="1"/>
      <c r="L3" s="6"/>
      <c r="M3" s="8"/>
      <c r="N3" s="8"/>
      <c r="O3" s="1"/>
      <c r="X3" s="2">
        <f>X1</f>
        <v>55</v>
      </c>
    </row>
    <row r="4" spans="1:26" ht="21" customHeight="1" x14ac:dyDescent="0.5">
      <c r="A4" s="1"/>
      <c r="B4" s="1"/>
      <c r="C4" s="74" t="s">
        <v>8</v>
      </c>
      <c r="D4" s="75"/>
      <c r="E4" s="76" t="str">
        <f>PHONETIC(E3)</f>
        <v/>
      </c>
      <c r="F4" s="77"/>
      <c r="G4" s="5"/>
      <c r="H4" s="6"/>
      <c r="I4" s="11"/>
      <c r="J4" s="6"/>
      <c r="K4" s="1"/>
      <c r="L4" s="6"/>
      <c r="M4" s="8"/>
      <c r="N4" s="8"/>
      <c r="O4" s="1"/>
      <c r="P4" s="1"/>
      <c r="S4" s="10">
        <v>1</v>
      </c>
      <c r="T4" s="10">
        <v>2</v>
      </c>
      <c r="U4" s="10">
        <v>3</v>
      </c>
      <c r="V4" s="10">
        <v>4</v>
      </c>
      <c r="W4" s="10">
        <v>5</v>
      </c>
      <c r="X4" s="10">
        <v>6</v>
      </c>
    </row>
    <row r="5" spans="1:26" ht="21" customHeight="1" thickBot="1" x14ac:dyDescent="0.55000000000000004">
      <c r="A5" s="1"/>
      <c r="B5" s="1"/>
      <c r="C5" s="78" t="s">
        <v>9</v>
      </c>
      <c r="D5" s="79"/>
      <c r="E5" s="80"/>
      <c r="F5" s="81"/>
      <c r="G5" s="12"/>
      <c r="H5" s="6"/>
      <c r="I5" s="13"/>
      <c r="J5" s="6"/>
      <c r="K5" s="1"/>
      <c r="L5" s="6"/>
      <c r="M5" s="8"/>
      <c r="N5" s="8"/>
      <c r="O5" s="1"/>
      <c r="P5" s="1"/>
      <c r="S5" s="10" t="s">
        <v>3</v>
      </c>
      <c r="T5" s="10" t="s">
        <v>10</v>
      </c>
      <c r="U5" s="10" t="s">
        <v>11</v>
      </c>
      <c r="V5" s="10" t="s">
        <v>12</v>
      </c>
      <c r="W5" s="10" t="s">
        <v>5</v>
      </c>
      <c r="X5" s="10"/>
    </row>
    <row r="6" spans="1:26" ht="20.25" customHeight="1" thickBot="1" x14ac:dyDescent="0.55000000000000004">
      <c r="A6" s="1"/>
      <c r="B6" s="1"/>
      <c r="C6" s="82" t="s">
        <v>13</v>
      </c>
      <c r="D6" s="83"/>
      <c r="E6" s="84"/>
      <c r="F6" s="85"/>
      <c r="G6" s="85"/>
      <c r="H6" s="14"/>
      <c r="I6" s="13"/>
      <c r="J6" s="6"/>
      <c r="K6" s="1"/>
      <c r="L6" s="6"/>
      <c r="M6" s="8"/>
      <c r="N6" s="8"/>
      <c r="O6" s="1"/>
      <c r="P6" s="1"/>
      <c r="S6" s="10" t="s">
        <v>4</v>
      </c>
      <c r="T6" s="10" t="s">
        <v>10</v>
      </c>
      <c r="U6" s="10" t="s">
        <v>11</v>
      </c>
      <c r="V6" s="10" t="s">
        <v>12</v>
      </c>
      <c r="W6" s="10" t="s">
        <v>5</v>
      </c>
      <c r="X6" s="10"/>
    </row>
    <row r="7" spans="1:26" ht="20.25" customHeight="1" x14ac:dyDescent="0.5">
      <c r="A7" s="1"/>
      <c r="B7" s="1"/>
      <c r="C7" s="70" t="s">
        <v>14</v>
      </c>
      <c r="D7" s="86"/>
      <c r="E7" s="87"/>
      <c r="F7" s="88"/>
      <c r="G7" s="15"/>
      <c r="H7" s="6"/>
      <c r="K7" s="11"/>
      <c r="L7" s="11"/>
      <c r="M7" s="11"/>
      <c r="N7" s="8"/>
      <c r="O7" s="1"/>
      <c r="P7" s="1"/>
      <c r="S7" s="10"/>
      <c r="T7" s="10"/>
      <c r="U7" s="10"/>
      <c r="V7" s="10"/>
      <c r="W7" s="10"/>
      <c r="X7" s="10"/>
    </row>
    <row r="8" spans="1:26" ht="20.25" customHeight="1" thickBot="1" x14ac:dyDescent="0.6">
      <c r="A8" s="1"/>
      <c r="B8" s="1"/>
      <c r="C8" s="89" t="s">
        <v>15</v>
      </c>
      <c r="D8" s="90"/>
      <c r="E8" s="91" t="s">
        <v>16</v>
      </c>
      <c r="F8" s="92"/>
      <c r="H8" s="18">
        <f>COUNTA(J13:J20)</f>
        <v>0</v>
      </c>
      <c r="K8" s="19"/>
      <c r="L8" s="19"/>
      <c r="M8" s="19"/>
      <c r="N8" s="19"/>
      <c r="O8" s="19"/>
      <c r="P8" s="1"/>
      <c r="S8" s="10"/>
      <c r="T8" s="10"/>
      <c r="U8" s="10"/>
      <c r="V8" s="10"/>
      <c r="W8" s="10"/>
      <c r="X8" s="10"/>
    </row>
    <row r="9" spans="1:26" ht="19.2" customHeight="1" thickBot="1" x14ac:dyDescent="0.55000000000000004">
      <c r="A9" s="1"/>
      <c r="B9" s="1"/>
      <c r="C9" s="1"/>
      <c r="D9" s="1"/>
      <c r="E9" s="1"/>
      <c r="F9" s="1"/>
      <c r="G9" s="20"/>
      <c r="H9" s="21"/>
      <c r="I9" s="21"/>
      <c r="J9" s="22"/>
      <c r="K9" s="22"/>
      <c r="L9" s="22"/>
      <c r="M9" s="22"/>
      <c r="N9" s="22"/>
      <c r="O9" s="19"/>
      <c r="P9" s="1"/>
    </row>
    <row r="10" spans="1:26" s="34" customFormat="1" ht="57.6" customHeight="1" thickBot="1" x14ac:dyDescent="0.55000000000000004">
      <c r="A10" s="23"/>
      <c r="B10" s="24"/>
      <c r="C10" s="25"/>
      <c r="D10" s="26" t="s">
        <v>17</v>
      </c>
      <c r="E10" s="26" t="s">
        <v>18</v>
      </c>
      <c r="F10" s="27" t="s">
        <v>19</v>
      </c>
      <c r="G10" s="28" t="s">
        <v>20</v>
      </c>
      <c r="H10" s="27" t="s">
        <v>21</v>
      </c>
      <c r="I10" s="28" t="s">
        <v>22</v>
      </c>
      <c r="J10" s="29" t="s">
        <v>23</v>
      </c>
      <c r="K10" s="30" t="s">
        <v>24</v>
      </c>
      <c r="L10" s="31" t="s">
        <v>5</v>
      </c>
      <c r="M10" s="31" t="s">
        <v>25</v>
      </c>
      <c r="N10" s="32"/>
      <c r="O10" s="33" t="s">
        <v>26</v>
      </c>
      <c r="P10" s="1"/>
      <c r="Y10" s="34">
        <f>LEN(F13)</f>
        <v>0</v>
      </c>
      <c r="Z10" s="35" t="str">
        <f>IF(Y10&gt;15,"チーム名はなるべく短めにしてください。"&amp;CHAR(10)&amp;"(組み合わせ表の字が小さく読み取れなくなります)","")</f>
        <v/>
      </c>
    </row>
    <row r="11" spans="1:26" s="41" customFormat="1" ht="30.75" customHeight="1" x14ac:dyDescent="0.5">
      <c r="A11" s="8"/>
      <c r="B11" s="36">
        <v>1</v>
      </c>
      <c r="C11" s="93" t="s">
        <v>27</v>
      </c>
      <c r="D11" s="95" t="s">
        <v>3</v>
      </c>
      <c r="E11" s="95" t="s">
        <v>28</v>
      </c>
      <c r="F11" s="97" t="s">
        <v>29</v>
      </c>
      <c r="G11" s="99" t="str">
        <f>PHONETIC(F11)</f>
        <v>ヤマトクラブ</v>
      </c>
      <c r="H11" s="37" t="s">
        <v>30</v>
      </c>
      <c r="I11" s="38" t="str">
        <f t="shared" ref="I11:I20" si="0">PHONETIC(H11)</f>
        <v>ヤマト　タロウ</v>
      </c>
      <c r="J11" s="39"/>
      <c r="K11" s="39"/>
      <c r="L11" s="40">
        <v>55</v>
      </c>
      <c r="M11" s="39" t="str">
        <f>IF(J11="〇","女",LEFT($D$11,1))</f>
        <v>男</v>
      </c>
      <c r="N11" s="101"/>
      <c r="O11" s="103">
        <f>IF(D11="","",IF(D11=$U$1,$U$2,$V$2))</f>
        <v>12000</v>
      </c>
      <c r="P11" s="1"/>
      <c r="T11" s="42" t="str">
        <f>IF($D11="","",IF($D11=$S$5,T$5,IF($D11=$S$6,T$6,IF($D11=$S$7,T$7))))</f>
        <v>1部</v>
      </c>
      <c r="U11" s="42" t="str">
        <f>IF($D11="","",IF($D11=$S$5,U$5,IF($D11=$S$6,U$6,IF($D11=$S$7,U$7))))</f>
        <v>2部</v>
      </c>
      <c r="V11" s="42" t="str">
        <f>IF($D11="","",IF($D11=$S$5,V$5,IF($D11=$S$6,V$6,IF($D11=$S$7,V$7))))</f>
        <v>3部</v>
      </c>
      <c r="W11" s="42" t="str">
        <f>IF($D11="","",IF($D11=$S$5,W$5,IF($D11=$S$6,W$6,IF($D11=$S$7,W$7))))</f>
        <v>ｼﾆｱ</v>
      </c>
      <c r="X11" s="42">
        <f>IF($D11="","",IF($D11=$S$5,X$5,IF($D11=$S$6,X$6,IF($D11=$S$7,X$7))))</f>
        <v>0</v>
      </c>
      <c r="Z11" s="43"/>
    </row>
    <row r="12" spans="1:26" s="41" customFormat="1" ht="30.75" customHeight="1" thickBot="1" x14ac:dyDescent="0.55000000000000004">
      <c r="A12" s="8"/>
      <c r="B12" s="44">
        <v>2</v>
      </c>
      <c r="C12" s="94"/>
      <c r="D12" s="96"/>
      <c r="E12" s="96"/>
      <c r="F12" s="98"/>
      <c r="G12" s="100"/>
      <c r="H12" s="45" t="s">
        <v>31</v>
      </c>
      <c r="I12" s="46" t="str">
        <f t="shared" si="0"/>
        <v>ヤマト　ハナコ</v>
      </c>
      <c r="J12" s="47" t="s">
        <v>32</v>
      </c>
      <c r="K12" s="48"/>
      <c r="L12" s="47">
        <v>55</v>
      </c>
      <c r="M12" s="47" t="str">
        <f>IF(J12="〇","女",LEFT($D$11,1))</f>
        <v>女</v>
      </c>
      <c r="N12" s="102"/>
      <c r="O12" s="104"/>
      <c r="P12" s="1"/>
      <c r="T12" s="2"/>
      <c r="U12" s="2"/>
      <c r="V12" s="2"/>
      <c r="W12" s="2"/>
      <c r="X12" s="2"/>
      <c r="Y12" s="41">
        <f>COUNTA(H13:H20)-COUNTIF(Y13:Y20,"&gt;0")</f>
        <v>0</v>
      </c>
      <c r="Z12" s="43"/>
    </row>
    <row r="13" spans="1:26" ht="30.75" customHeight="1" x14ac:dyDescent="0.5">
      <c r="A13" s="1"/>
      <c r="B13" s="49">
        <v>1</v>
      </c>
      <c r="C13" s="49">
        <v>1</v>
      </c>
      <c r="D13" s="105"/>
      <c r="E13" s="108"/>
      <c r="F13" s="111"/>
      <c r="G13" s="114" t="str">
        <f>PHONETIC(F13)</f>
        <v/>
      </c>
      <c r="H13" s="50"/>
      <c r="I13" s="51" t="str">
        <f>PHONETIC(H13)</f>
        <v/>
      </c>
      <c r="J13" s="52"/>
      <c r="K13" s="52"/>
      <c r="L13" s="52"/>
      <c r="M13" s="52" t="str">
        <f t="shared" ref="M13:M20" si="1">IF(J13="〇","女",LEFT($D$13,1))</f>
        <v/>
      </c>
      <c r="N13" s="53"/>
      <c r="O13" s="117" t="str">
        <f t="shared" ref="O13" si="2">IF(D13="","",IF(D13=$U$1,$U$2,$V$2))</f>
        <v/>
      </c>
      <c r="P13" s="1"/>
      <c r="Q13" s="41"/>
      <c r="R13" s="41"/>
      <c r="T13" s="42" t="str">
        <f>IF($D13="","",IF($D13=$S$5,T$5,IF($D13=$S$6,T$6,IF($D13=$S$7,T$7))))</f>
        <v/>
      </c>
      <c r="U13" s="42" t="str">
        <f>IF($D13="","",IF($D13=$S$5,U$5,IF($D13=$S$6,U$6,IF($D13=$S$7,U$7))))</f>
        <v/>
      </c>
      <c r="V13" s="42" t="str">
        <f>IF($D13="","",IF($D13=$S$5,V$5,IF($D13=$S$6,V$6,IF($D13=$S$7,V$7))))</f>
        <v/>
      </c>
      <c r="W13" s="42" t="str">
        <f>IF($D13="","",IF($D13=$S$5,W$5,IF($D13=$S$6,W$6,IF($D13=$S$7,W$7))))</f>
        <v/>
      </c>
      <c r="X13" s="42" t="str">
        <f>IF($D13="","",IF($D13=$S$5,X$5,IF($D13=$S$6,X$6,IF($D13=$S$7,X$7))))</f>
        <v/>
      </c>
      <c r="Y13" s="41">
        <f t="shared" ref="Y13:Y20" si="3">IFERROR(SEARCH("　",H13,1),0)</f>
        <v>0</v>
      </c>
      <c r="Z13" s="43" t="str">
        <f>IF(Y12&gt;0,"苗字と氏名の間に全角文字で「空白」を入力してください","")</f>
        <v/>
      </c>
    </row>
    <row r="14" spans="1:26" ht="30.75" customHeight="1" x14ac:dyDescent="0.5">
      <c r="A14" s="1"/>
      <c r="B14" s="54">
        <v>2</v>
      </c>
      <c r="C14" s="54">
        <v>2</v>
      </c>
      <c r="D14" s="106"/>
      <c r="E14" s="109"/>
      <c r="F14" s="112"/>
      <c r="G14" s="115"/>
      <c r="H14" s="55"/>
      <c r="I14" s="56" t="str">
        <f t="shared" si="0"/>
        <v/>
      </c>
      <c r="J14" s="57"/>
      <c r="K14" s="57"/>
      <c r="L14" s="57"/>
      <c r="M14" s="57" t="str">
        <f t="shared" si="1"/>
        <v/>
      </c>
      <c r="N14" s="58"/>
      <c r="O14" s="117"/>
      <c r="P14" s="1"/>
      <c r="Q14" s="41"/>
      <c r="R14" s="41"/>
      <c r="Y14" s="41">
        <f t="shared" si="3"/>
        <v>0</v>
      </c>
      <c r="Z14" s="43" t="str">
        <f>IF(AND(LEFT(E13,3)="ｼﾆｱ",COUNTA(H13:H20)&lt;&gt;COUNTIF(L13:L20,"&gt;="&amp;$X$3)),E13&amp;"は試合当日年齢が"&amp;$X$3&amp;"歳以上の方で編成してください。","")</f>
        <v/>
      </c>
    </row>
    <row r="15" spans="1:26" ht="30.75" customHeight="1" x14ac:dyDescent="0.5">
      <c r="A15" s="1"/>
      <c r="B15" s="54">
        <v>3</v>
      </c>
      <c r="C15" s="54">
        <v>3</v>
      </c>
      <c r="D15" s="106"/>
      <c r="E15" s="109"/>
      <c r="F15" s="112"/>
      <c r="G15" s="115"/>
      <c r="H15" s="55"/>
      <c r="I15" s="56" t="str">
        <f t="shared" si="0"/>
        <v/>
      </c>
      <c r="J15" s="57"/>
      <c r="K15" s="57"/>
      <c r="L15" s="57"/>
      <c r="M15" s="57" t="str">
        <f t="shared" si="1"/>
        <v/>
      </c>
      <c r="N15" s="58"/>
      <c r="O15" s="117" t="str">
        <f t="shared" ref="O15" si="4">IF(D15="","",IF(D15=$U$1,$U$2,$V$2))</f>
        <v/>
      </c>
      <c r="P15" s="1"/>
      <c r="Q15" s="41"/>
      <c r="R15" s="41"/>
      <c r="Y15" s="41">
        <f t="shared" si="3"/>
        <v>0</v>
      </c>
      <c r="Z15" s="43"/>
    </row>
    <row r="16" spans="1:26" ht="30.75" customHeight="1" x14ac:dyDescent="0.5">
      <c r="A16" s="1"/>
      <c r="B16" s="54">
        <v>4</v>
      </c>
      <c r="C16" s="54">
        <v>4</v>
      </c>
      <c r="D16" s="106"/>
      <c r="E16" s="109"/>
      <c r="F16" s="112"/>
      <c r="G16" s="115"/>
      <c r="H16" s="55"/>
      <c r="I16" s="56" t="str">
        <f t="shared" si="0"/>
        <v/>
      </c>
      <c r="J16" s="57"/>
      <c r="K16" s="57"/>
      <c r="L16" s="57"/>
      <c r="M16" s="57" t="str">
        <f t="shared" si="1"/>
        <v/>
      </c>
      <c r="N16" s="58"/>
      <c r="O16" s="117"/>
      <c r="P16" s="1"/>
      <c r="Q16" s="41"/>
      <c r="R16" s="41"/>
      <c r="Y16" s="41">
        <f t="shared" si="3"/>
        <v>0</v>
      </c>
      <c r="Z16" s="43"/>
    </row>
    <row r="17" spans="1:26" ht="30.75" customHeight="1" x14ac:dyDescent="0.5">
      <c r="A17" s="1"/>
      <c r="B17" s="54">
        <v>5</v>
      </c>
      <c r="C17" s="54">
        <v>5</v>
      </c>
      <c r="D17" s="106"/>
      <c r="E17" s="109"/>
      <c r="F17" s="112"/>
      <c r="G17" s="115"/>
      <c r="H17" s="55"/>
      <c r="I17" s="56" t="str">
        <f t="shared" si="0"/>
        <v/>
      </c>
      <c r="J17" s="57"/>
      <c r="K17" s="57"/>
      <c r="L17" s="57"/>
      <c r="M17" s="57" t="str">
        <f t="shared" si="1"/>
        <v/>
      </c>
      <c r="N17" s="58"/>
      <c r="O17" s="117" t="str">
        <f t="shared" ref="O17" si="5">IF(D17="","",IF(D17=$U$1,$U$2,$V$2))</f>
        <v/>
      </c>
      <c r="P17" s="1"/>
      <c r="Q17" s="41"/>
      <c r="R17" s="41"/>
      <c r="Y17" s="41">
        <f t="shared" si="3"/>
        <v>0</v>
      </c>
      <c r="Z17" s="43"/>
    </row>
    <row r="18" spans="1:26" ht="30.75" customHeight="1" x14ac:dyDescent="0.5">
      <c r="A18" s="1"/>
      <c r="B18" s="54">
        <v>6</v>
      </c>
      <c r="C18" s="54">
        <v>6</v>
      </c>
      <c r="D18" s="106"/>
      <c r="E18" s="109"/>
      <c r="F18" s="112"/>
      <c r="G18" s="115"/>
      <c r="H18" s="55"/>
      <c r="I18" s="56" t="str">
        <f t="shared" si="0"/>
        <v/>
      </c>
      <c r="J18" s="57"/>
      <c r="K18" s="57"/>
      <c r="L18" s="57"/>
      <c r="M18" s="57" t="str">
        <f t="shared" si="1"/>
        <v/>
      </c>
      <c r="N18" s="58"/>
      <c r="O18" s="117"/>
      <c r="P18" s="1"/>
      <c r="Q18" s="41"/>
      <c r="R18" s="41"/>
      <c r="Y18" s="41">
        <f t="shared" si="3"/>
        <v>0</v>
      </c>
      <c r="Z18" s="43"/>
    </row>
    <row r="19" spans="1:26" ht="30.75" customHeight="1" x14ac:dyDescent="0.5">
      <c r="A19" s="1"/>
      <c r="B19" s="54">
        <v>7</v>
      </c>
      <c r="C19" s="54">
        <v>7</v>
      </c>
      <c r="D19" s="106"/>
      <c r="E19" s="109"/>
      <c r="F19" s="112"/>
      <c r="G19" s="115"/>
      <c r="H19" s="55"/>
      <c r="I19" s="56" t="str">
        <f t="shared" si="0"/>
        <v/>
      </c>
      <c r="J19" s="57"/>
      <c r="K19" s="57"/>
      <c r="L19" s="57"/>
      <c r="M19" s="57" t="str">
        <f t="shared" si="1"/>
        <v/>
      </c>
      <c r="N19" s="58"/>
      <c r="O19" s="117" t="str">
        <f t="shared" ref="O19" si="6">IF(D19="","",IF(D19=$U$1,$U$2,$V$2))</f>
        <v/>
      </c>
      <c r="P19" s="1"/>
      <c r="Q19" s="41"/>
      <c r="R19" s="41"/>
      <c r="Y19" s="41">
        <f t="shared" si="3"/>
        <v>0</v>
      </c>
      <c r="Z19" s="43"/>
    </row>
    <row r="20" spans="1:26" ht="30.75" customHeight="1" thickBot="1" x14ac:dyDescent="0.55000000000000004">
      <c r="A20" s="1"/>
      <c r="B20" s="59">
        <v>8</v>
      </c>
      <c r="C20" s="59">
        <v>8</v>
      </c>
      <c r="D20" s="107"/>
      <c r="E20" s="110"/>
      <c r="F20" s="113"/>
      <c r="G20" s="116"/>
      <c r="H20" s="60"/>
      <c r="I20" s="61" t="str">
        <f t="shared" si="0"/>
        <v/>
      </c>
      <c r="J20" s="17"/>
      <c r="K20" s="17"/>
      <c r="L20" s="17"/>
      <c r="M20" s="17" t="str">
        <f t="shared" si="1"/>
        <v/>
      </c>
      <c r="N20" s="62"/>
      <c r="O20" s="118"/>
      <c r="P20" s="1"/>
      <c r="Q20" s="41"/>
      <c r="R20" s="41"/>
      <c r="Y20" s="41">
        <f t="shared" si="3"/>
        <v>0</v>
      </c>
      <c r="Z20" s="43"/>
    </row>
    <row r="21" spans="1:26" x14ac:dyDescent="0.5">
      <c r="A21" s="1"/>
      <c r="B21" s="1"/>
      <c r="C21" s="6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</sheetData>
  <sheetProtection sheet="1" selectLockedCells="1"/>
  <mergeCells count="28">
    <mergeCell ref="G11:G12"/>
    <mergeCell ref="N11:N12"/>
    <mergeCell ref="O11:O12"/>
    <mergeCell ref="D13:D20"/>
    <mergeCell ref="E13:E20"/>
    <mergeCell ref="F13:F20"/>
    <mergeCell ref="G13:G20"/>
    <mergeCell ref="O13:O20"/>
    <mergeCell ref="C7:D7"/>
    <mergeCell ref="E7:F7"/>
    <mergeCell ref="C8:D8"/>
    <mergeCell ref="E8:F8"/>
    <mergeCell ref="C11:C12"/>
    <mergeCell ref="D11:D12"/>
    <mergeCell ref="E11:E12"/>
    <mergeCell ref="F11:F12"/>
    <mergeCell ref="C4:D4"/>
    <mergeCell ref="E4:F4"/>
    <mergeCell ref="C5:D5"/>
    <mergeCell ref="E5:F5"/>
    <mergeCell ref="C6:D6"/>
    <mergeCell ref="E6:G6"/>
    <mergeCell ref="C1:K1"/>
    <mergeCell ref="L1:O1"/>
    <mergeCell ref="C2:D2"/>
    <mergeCell ref="E2:F2"/>
    <mergeCell ref="C3:D3"/>
    <mergeCell ref="E3:F3"/>
  </mergeCells>
  <phoneticPr fontId="3"/>
  <conditionalFormatting sqref="E2:F7">
    <cfRule type="expression" dxfId="4" priority="2" stopIfTrue="1">
      <formula>AND(COUNTA($F$13:$F$28)&gt;0,E2="")</formula>
    </cfRule>
  </conditionalFormatting>
  <conditionalFormatting sqref="H13:H20">
    <cfRule type="expression" dxfId="3" priority="4" stopIfTrue="1">
      <formula>AND($H13&lt;&gt;"",$Y13=0)</formula>
    </cfRule>
  </conditionalFormatting>
  <conditionalFormatting sqref="L13:L20">
    <cfRule type="expression" dxfId="2" priority="1">
      <formula>AND($H13&lt;&gt;"",LEFT($E$13,3)="ｼﾆｱ",$L13&lt;$X$3)</formula>
    </cfRule>
  </conditionalFormatting>
  <conditionalFormatting sqref="M13:M20">
    <cfRule type="expression" dxfId="1" priority="5" stopIfTrue="1">
      <formula>AND($E$13="ｼﾆｱ",$H13&lt;&gt;"",OR($L13="",$L13&lt;45))</formula>
    </cfRule>
  </conditionalFormatting>
  <conditionalFormatting sqref="O13">
    <cfRule type="expression" dxfId="0" priority="3">
      <formula>AND($H$13&lt;&gt;"",$O$13="")</formula>
    </cfRule>
  </conditionalFormatting>
  <dataValidations count="9">
    <dataValidation type="list" allowBlank="1" showInputMessage="1" showErrorMessage="1" sqref="E11:E20" xr:uid="{77CDF630-269E-429C-BEC4-067B998F98C4}">
      <formula1>$T11:$W11</formula1>
    </dataValidation>
    <dataValidation type="list" allowBlank="1" showInputMessage="1" showErrorMessage="1" sqref="D11:D20" xr:uid="{D7869FB6-78CF-4B6F-9B74-2DFD9D096F62}">
      <formula1>$S$5:$S$6</formula1>
    </dataValidation>
    <dataValidation type="list" allowBlank="1" showInputMessage="1" showErrorMessage="1" sqref="N11" xr:uid="{18E1A5F2-2B29-438F-A8C0-26A2001CA957}">
      <formula1>"〇"</formula1>
    </dataValidation>
    <dataValidation type="list" imeMode="hiragana" allowBlank="1" showInputMessage="1" showErrorMessage="1" sqref="J11:K20" xr:uid="{07970056-668C-44E5-B3CD-902811F0B183}">
      <formula1>"〇"</formula1>
    </dataValidation>
    <dataValidation type="list" allowBlank="1" showInputMessage="1" showErrorMessage="1" sqref="E8" xr:uid="{AA90C3C1-1B19-4B5D-B97A-E6AA7B70BF96}">
      <formula1>"必要,不要"</formula1>
    </dataValidation>
    <dataValidation imeMode="halfAlpha" allowBlank="1" showInputMessage="1" showErrorMessage="1" sqref="L11:M20 E2 E7:F7" xr:uid="{9F32B1CA-2CAC-4841-8BD7-6952E7270915}"/>
    <dataValidation imeMode="halfKatakana" allowBlank="1" showInputMessage="1" showErrorMessage="1" sqref="B11:B20 I11:I12 G11 C13:C20" xr:uid="{41CF97CD-743E-4F65-9A8F-E2A43F697398}"/>
    <dataValidation imeMode="hiragana" allowBlank="1" showInputMessage="1" showErrorMessage="1" sqref="F11 F13 H11:H20 E6 E3" xr:uid="{5DC25075-A0F0-4E0A-80CF-4324E143320F}"/>
    <dataValidation imeMode="fullKatakana" allowBlank="1" showInputMessage="1" showErrorMessage="1" sqref="G13:G20 I13:I20 E4:F5" xr:uid="{BBA2536D-F46D-4896-924D-5BE37204A4BD}"/>
  </dataValidations>
  <printOptions horizontalCentered="1"/>
  <pageMargins left="0.11811023622047245" right="0.11811023622047245" top="0.86614173228346458" bottom="0.35433070866141736" header="0.43307086614173229" footer="0.23622047244094491"/>
  <pageSetup paperSize="9" scale="9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OP団体戦</vt:lpstr>
      <vt:lpstr>OP団体戦!Print_Area</vt:lpstr>
      <vt:lpstr>OP団体戦!Print_Titles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バドミントン 大和</cp:lastModifiedBy>
  <dcterms:created xsi:type="dcterms:W3CDTF">2025-09-29T12:17:16Z</dcterms:created>
  <dcterms:modified xsi:type="dcterms:W3CDTF">2025-09-30T11:59:38Z</dcterms:modified>
</cp:coreProperties>
</file>